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tabRatio="703" activeTab="1"/>
  </bookViews>
  <sheets>
    <sheet name="Przedmiar" sheetId="1" r:id="rId1"/>
    <sheet name="kosztorys" sheetId="2" r:id="rId2"/>
  </sheets>
  <definedNames>
    <definedName name="_xlnm.Print_Area" localSheetId="1">'kosztorys'!$A$1:$H$82</definedName>
    <definedName name="_xlnm.Print_Area" localSheetId="0">'Przedmiar'!$A$1:$H$100</definedName>
    <definedName name="_xlnm.Print_Titles" localSheetId="1">'kosztorys'!$6:$7</definedName>
    <definedName name="_xlnm.Print_Titles" localSheetId="0">'Przedmiar'!$6:$7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<sst xmlns="http://schemas.openxmlformats.org/spreadsheetml/2006/main" count="546" uniqueCount="176">
  <si>
    <t>Lp.</t>
  </si>
  <si>
    <t>km</t>
  </si>
  <si>
    <t>m</t>
  </si>
  <si>
    <t>D 01.01.01</t>
  </si>
  <si>
    <t>Jednostka</t>
  </si>
  <si>
    <t>Nazwa</t>
  </si>
  <si>
    <t>x</t>
  </si>
  <si>
    <t>Cena jednostkowa</t>
  </si>
  <si>
    <t>Wartość netto</t>
  </si>
  <si>
    <t>Wyszczególnienie elementów</t>
  </si>
  <si>
    <r>
      <t>m</t>
    </r>
    <r>
      <rPr>
        <vertAlign val="superscript"/>
        <sz val="10"/>
        <rFont val="Arial Narrow"/>
        <family val="2"/>
      </rPr>
      <t>3</t>
    </r>
  </si>
  <si>
    <r>
      <t>m</t>
    </r>
    <r>
      <rPr>
        <vertAlign val="superscript"/>
        <sz val="10"/>
        <rFont val="Arial Narrow"/>
        <family val="2"/>
      </rPr>
      <t>2</t>
    </r>
  </si>
  <si>
    <t>ROBOTY PRZYGOTOWAWCZE</t>
  </si>
  <si>
    <t>ROBOTY ZIEMNE</t>
  </si>
  <si>
    <t>ROBOTY WYKOŃCZENIOWE</t>
  </si>
  <si>
    <t>Numer  SST (podstawa wyceny)</t>
  </si>
  <si>
    <t>Numer pozycji cenowej</t>
  </si>
  <si>
    <t>D 01.02.02</t>
  </si>
  <si>
    <t>Ilość</t>
  </si>
  <si>
    <t>Odtworzenie (wyznaczenie) trasy i punktów wysokościowych</t>
  </si>
  <si>
    <t>D 01.00.00</t>
  </si>
  <si>
    <t>Zdjęcie warstwy humusu lub (i) darniny</t>
  </si>
  <si>
    <t>D 02.00.00</t>
  </si>
  <si>
    <t>D 02.01.01</t>
  </si>
  <si>
    <t>Wykonanie wykopów w gruntach kategorii I-V</t>
  </si>
  <si>
    <t>D 06.00.00</t>
  </si>
  <si>
    <t>RAZEM: ROBOTY WYKOŃCZENIOWE</t>
  </si>
  <si>
    <t>RAZEM: ROBOTY PRZYGOTOWAWCZE</t>
  </si>
  <si>
    <t>RAZEM: ROBOTY ZIEMNE</t>
  </si>
  <si>
    <t>11</t>
  </si>
  <si>
    <t>D 04.00.00</t>
  </si>
  <si>
    <t>PODBUDOWY</t>
  </si>
  <si>
    <t>RAZEM: PODBUDOWY</t>
  </si>
  <si>
    <t>D 06.01.01</t>
  </si>
  <si>
    <t>Umocnienie skarp, rowów i ścieków</t>
  </si>
  <si>
    <t>D 08.00.00</t>
  </si>
  <si>
    <t>ELEMENTY ULIC</t>
  </si>
  <si>
    <t>RAZEM: ELEMENTY ULIC</t>
  </si>
  <si>
    <t>D 08.02.02</t>
  </si>
  <si>
    <t>D 08.03.01</t>
  </si>
  <si>
    <t>Obrzeża betonowe</t>
  </si>
  <si>
    <t>szt</t>
  </si>
  <si>
    <t>15</t>
  </si>
  <si>
    <t>D 01.02.04</t>
  </si>
  <si>
    <t>Rozbiórki elementów dróg ogrodzeń i przepustów</t>
  </si>
  <si>
    <t>D 02.03.01</t>
  </si>
  <si>
    <t>Wykonanie nasypów</t>
  </si>
  <si>
    <t>D 08.01.01</t>
  </si>
  <si>
    <t>Krawężniki betonowe</t>
  </si>
  <si>
    <t>D 03.00.00</t>
  </si>
  <si>
    <t>ODWODNIENIE KORPUSU DROGOWEGO</t>
  </si>
  <si>
    <t>D 03.02.01</t>
  </si>
  <si>
    <t>Kanalizacja deszczowa</t>
  </si>
  <si>
    <t>RAZEM: ODWODNIENIE KORPUSU DROGOWEGO</t>
  </si>
  <si>
    <t>D 04.01.01</t>
  </si>
  <si>
    <t>24</t>
  </si>
  <si>
    <t>23</t>
  </si>
  <si>
    <t xml:space="preserve">Chodniki z brukowej kostki betonowej </t>
  </si>
  <si>
    <t>21</t>
  </si>
  <si>
    <t>D 04.05.00</t>
  </si>
  <si>
    <t>D 04.05.01</t>
  </si>
  <si>
    <t>42</t>
  </si>
  <si>
    <t>BUDOWA CHODNIKA DLA PIESZYCH</t>
  </si>
  <si>
    <t>02
04</t>
  </si>
  <si>
    <t>D 07.00.00</t>
  </si>
  <si>
    <t>URZĄDZENIA BEZPIECZEŃSTWA RUCHU</t>
  </si>
  <si>
    <t>D 07.06.02</t>
  </si>
  <si>
    <t>RAZEM: URZĄDZENIA BEZPIECZEŃSTWA RUCHU</t>
  </si>
  <si>
    <t>PRZEBUDOWA DROGI</t>
  </si>
  <si>
    <t>41</t>
  </si>
  <si>
    <t xml:space="preserve">Wykonanie kompletnych drogowych studzienek ściekowych fi 500 mm </t>
  </si>
  <si>
    <r>
      <t>m</t>
    </r>
    <r>
      <rPr>
        <vertAlign val="superscript"/>
        <sz val="10"/>
        <rFont val="Arial"/>
        <family val="2"/>
      </rPr>
      <t>3</t>
    </r>
  </si>
  <si>
    <t>D 04.04.02</t>
  </si>
  <si>
    <t>Podbudowa z kruszywa łamanego stabilizowanego mechanicznie</t>
  </si>
  <si>
    <t>13</t>
  </si>
  <si>
    <t>22</t>
  </si>
  <si>
    <t>14</t>
  </si>
  <si>
    <t>Podbudowa i ulepszone podłoże z gruntu lub kruszywa stabilizowanego cementem</t>
  </si>
  <si>
    <t>Urządzenia zabezpieczające ruch pieszych</t>
  </si>
  <si>
    <t>Wykonanie podbudowy z gruntu stabilizowanego cementem, wytrzymałość Rm-2,5MPa, (gruntocement z betoniarki), grubość warstwy 25cm</t>
  </si>
  <si>
    <t>D 04.07.01</t>
  </si>
  <si>
    <t>Podbudowa z betonu asfaltowego</t>
  </si>
  <si>
    <t>34</t>
  </si>
  <si>
    <r>
      <t xml:space="preserve">Wykonanie podbudowy - warstwy podbudowy z betonu asfaltowego </t>
    </r>
    <r>
      <rPr>
        <sz val="10"/>
        <rFont val="Arial Narrow"/>
        <family val="2"/>
      </rPr>
      <t>AC16P</t>
    </r>
    <r>
      <rPr>
        <sz val="10"/>
        <rFont val="Arial Narrow"/>
        <family val="2"/>
      </rPr>
      <t>, gr. w-wy 7cm</t>
    </r>
  </si>
  <si>
    <t>D 05.00.00</t>
  </si>
  <si>
    <t>NAWIERZCHNIE</t>
  </si>
  <si>
    <t>D 05.03.05</t>
  </si>
  <si>
    <t>Nawierzchnia z betonu asfaltowego</t>
  </si>
  <si>
    <t>RAZEM: NAWIERZCHNIE</t>
  </si>
  <si>
    <t>Mechaniczne usunięcie warstwy ziemi urodzajnej (humusu) gr. w-wy do 15cm (suma x 1,1)</t>
  </si>
  <si>
    <t>Rozbiórka podbudowy z kruszywa łamanego lub naturalnego na głębokość śr. 15cm z odwiezieniem na odkład na odl. ok. 5 km lub z oczyszczeniem na odkład do 5 km</t>
  </si>
  <si>
    <t>Wykonanie podbudowy/nawierzchni z kruszywa łamanego 0/31,5, grubość 10 cm</t>
  </si>
  <si>
    <t>Warstwa wiążąca z AC 16 W grubości 6 cm</t>
  </si>
  <si>
    <t>Warstwa ścieralna z AC 11 S grubości 5 cm</t>
  </si>
  <si>
    <t>27</t>
  </si>
  <si>
    <t>D 05.03.26</t>
  </si>
  <si>
    <t>Zabezpieczenia nawierzchni geosiatką</t>
  </si>
  <si>
    <r>
      <t>m</t>
    </r>
    <r>
      <rPr>
        <vertAlign val="superscript"/>
        <sz val="10"/>
        <rFont val="Arial"/>
        <family val="2"/>
      </rPr>
      <t>2</t>
    </r>
  </si>
  <si>
    <t>Wzmocnienie połączenia nawierzchni geosiatką w ramach poszerzenia nawierzchni (gosiatki o wytrzymałości na rozciąganie 100kN w obu kierunkach)</t>
  </si>
  <si>
    <t>11a</t>
  </si>
  <si>
    <t>D 07.02.01</t>
  </si>
  <si>
    <t>Oznakowanie pionowe</t>
  </si>
  <si>
    <t>Reczne plantowanie/humusowanie skarp i dna wykopów oraz korony nasypów w gruntach kat. I-III</t>
  </si>
  <si>
    <t xml:space="preserve"> </t>
  </si>
  <si>
    <t>Wykonanie kompletnych studni rewizyjnych fi 100cm</t>
  </si>
  <si>
    <t>31a</t>
  </si>
  <si>
    <t>Wykonanie podbudowy z kruszywa łamanego 0/31,5, grubość 20cm</t>
  </si>
  <si>
    <t>Wykonanie podbudowy z kruszywa łamanego 0/31,5, grubość 15cm</t>
  </si>
  <si>
    <t>Wykonanie podbudowy z gruntu stabilizowanego cementem, wytrzymałość Rm-2,5MPa, (gruntocement z betoniarki), grubość warstwy 12cm</t>
  </si>
  <si>
    <t>D 08.05.00</t>
  </si>
  <si>
    <t>Ścieki z kostki betonowej</t>
  </si>
  <si>
    <t>D 08.05.03</t>
  </si>
  <si>
    <t>Ustawienie krawężników betonowych o wymiarach 15x30cm na ławie betonowej z oporem 0,08m3/mb</t>
  </si>
  <si>
    <t>12</t>
  </si>
  <si>
    <t>Odtworzenie / przestawienie istn. oznakowania pionowego</t>
  </si>
  <si>
    <t>Wykonanie chodników z kostki brukowej betonowej grubości 6cm, na podsypce cementowo-piaskowej       gr. 3cm</t>
  </si>
  <si>
    <t>Wyznaczenie przebiegu chodnika, rowów, zjazdów, elementów odwodnienia itp.
L = 204,0m</t>
  </si>
  <si>
    <t>D 01.02.01</t>
  </si>
  <si>
    <t>Usunięcie drzew lub krzewów</t>
  </si>
  <si>
    <t>Karczowanie zagajników, zakrzaczeń, ścięcie i wyrównanie gałęzi na trasie drogi</t>
  </si>
  <si>
    <t>ha</t>
  </si>
  <si>
    <t xml:space="preserve">Karczowanie zakrzaczeń </t>
  </si>
  <si>
    <r>
      <t>Rozebranie istniejących poboczy prawostronnych, różnej szerokości - założono średnio 0,75m - na długości opracowania: 
A=0,75*204=153,0m</t>
    </r>
    <r>
      <rPr>
        <vertAlign val="superscript"/>
        <sz val="10"/>
        <rFont val="Arial Narrow"/>
        <family val="2"/>
      </rPr>
      <t>2</t>
    </r>
  </si>
  <si>
    <t>Powierzchnia skarp oraz profilowania terenu za chodnikiem (wg tabeli robót ziemnych)
A = 785,0m2</t>
  </si>
  <si>
    <t>Wykonanie drenażu w km 0+436.50 - 0+640.00
L=203,50m wg rys. 2 - Plan sytuacyjny i rys. 4 - Profil podłużny chodnika</t>
  </si>
  <si>
    <t>Wykonanie przykanalików odprowadzających od studzienek ściekowych do studni rewizyjnych
wg rys. 2 - Plan sytuacyjny
L = 16,0m</t>
  </si>
  <si>
    <t>Wykonanie opaski przy chodniku z kruszywa łamanego 0/31,5 na szerokości 0,50m, grubości 10cm 
A = 102,0m2</t>
  </si>
  <si>
    <t>Podbudowa zasadnicza z kruszywa łamanego  0/31,5, grubość 15cm, pod chodnik
A = 408,0m2</t>
  </si>
  <si>
    <t>Siatka ukladana pod warstwą wiążącą na poszerzeniu jezdni 
A = 224,0m2</t>
  </si>
  <si>
    <t>Krawężnik przy krawędzi jezdni
L = 204,0m</t>
  </si>
  <si>
    <t>Ułożenie ścieku z kostki betonowej na ławie betonowej przy krawędzi chodnika - wg rys.nr 2 - Plan sytuacyjny i rys.nr 4 - Profil podłużny chodnika 
L=191,5m</t>
  </si>
  <si>
    <t xml:space="preserve">   RAZEM WARTOŚĆ NETTO</t>
  </si>
  <si>
    <t>PODATEK VAT 23 %</t>
  </si>
  <si>
    <t xml:space="preserve">   RAZEM WARTOŚĆ BRUTTO</t>
  </si>
  <si>
    <t xml:space="preserve">Wykonanie rowu krytego (kolektora deszczowego) z rur z polipropylennu o średnicy 400 mm, na ławie z pospółki gr. 30cm - wg rys. nr 2  - Plan sytuacyjny oraz rys. 4 - Profil podłużny chodnika. Pozycja zawiera wykonanie umocnienia z prefabrykowanej ścianki czołowej na podłaczeniu istn. rowu w km 0+445.70.
</t>
  </si>
  <si>
    <t>Studnia betonowa średnicy 100cm z pokrywą i żeliwnym włazem klasy C-250, przelotowa z kinetą.  oraz elastycznym przejściem szczelnym, ławą z chudego betonu gr 20 cm. W zakresie robót leży ponadto wykonanie wykopów oraz zasypki z pospółki podłączenie rur i przykanalików do studni - wg rys. nr 2  - Plan sytuacyjny oraz rys. 4 - Profil podłużny chodnika
A = 7szt.</t>
  </si>
  <si>
    <t xml:space="preserve">Podbudowa z gruntu stabilizowanego cementem na poszerzeniu jezdni
</t>
  </si>
  <si>
    <t xml:space="preserve">Podbudowa z gruntu stabilizowanego cementem pod chodnik
</t>
  </si>
  <si>
    <t xml:space="preserve">Warstwa podbudowy bitumicznej wykonana na poszerzeniu jezdni
</t>
  </si>
  <si>
    <t xml:space="preserve">Rozbebranie nawierzchni bitumicznej na krawędzi jezdni w obrębie poszerzenia nawierzchni
</t>
  </si>
  <si>
    <t xml:space="preserve">Wykonanie wykopów w gruntach kategorii I-V z transportem urobku na odkład na odl. ponad 15km </t>
  </si>
  <si>
    <t>Profilowanie i zagęszczanie podłoża pod w-wy konstrukcyjne</t>
  </si>
  <si>
    <t>Profilowanie w raz zagęszczeniem podłoża</t>
  </si>
  <si>
    <t>Ilość wg powierzchni pod warstwy konstrukcji chodnika
oraz w-wy konstrukcyjne na poszerzeniu jezdni</t>
  </si>
  <si>
    <t xml:space="preserve">Warstwa ścieralna wykonana na poszerzeniu jezdni
</t>
  </si>
  <si>
    <t xml:space="preserve">Warstwa wiążąca  wykonana na poszerzeniu jezdni
</t>
  </si>
  <si>
    <t>Zakup i montaż stalowej bariery wygrodzeniowej typu          U-11a  wraz z wykonaniem fundamentów betonowych pod słupki - wg rys.nr 2 - Plan sytuacyjny
L = 202,0m</t>
  </si>
  <si>
    <t>Ustawienie pionowych znaków drogowych odblaskowych na słupkach z rur stalowych (znaki+słupki) w raz zakupem znaki II generacji typ  średni</t>
  </si>
  <si>
    <t>Ustawienie obrzeży betonowych o wymiarach 8x30cm na ławie betonowej B-15 z oporem 0,05m3/mb z wypełnieniem spoin zaprawą cementową</t>
  </si>
  <si>
    <t xml:space="preserve">Obramowanie nawierzchni chodnika: 
</t>
  </si>
  <si>
    <t>Ułożenie ścieku z kostki betonowej na ławie betonowej Beton B-15 gr 20 cm</t>
  </si>
  <si>
    <t>Umocnienie skarpy za chodnikiem betonowymi prefabrykowanymi płytami ażurowymi 60x40x8cm na podsypce cem.-piask. gr. 5cm z uzupełnieniem otworów betonem B-10, dolna warstwa oparta na ławie z betonu b-15 wym 0,3x0,5</t>
  </si>
  <si>
    <t>Ustawienie poręczy ochronnych sztywnych zabezpieczających ruch pieszy - balustrady U-11a, ocynkowana malowana proszkowo kolor biały, czerwone pasy z folii odblaskowej</t>
  </si>
  <si>
    <t>Rozbiórka nawierzchni z mieszanek mineralno-bitumicznych śr. gr. 10cm z odwiezieniem na odkład na odl. ok. 5 km lub z oczyszczeniem na odkład do 5 km ws raz z cięciem kraedzi piłą mechaniczną</t>
  </si>
  <si>
    <t>Nawierzchnia chodnika kolor szary, na zjazdach kolor czerwony)
A = 408,0m2</t>
  </si>
  <si>
    <t>Wykonanie rowu krytego (kolektora deszczowego) z rur z polipropylennu o średnicy 400 mm na ławie z  pospółki gr. 30cm. Rury o wytrzymałości obwodowej SN8 kPa. W raz z zasypku z piasku do wysokości 0,4 m nad poziom rury, umocnieniem wylotu z prefabrykowanej scianki betonowej skrzydełkowej</t>
  </si>
  <si>
    <t>Odtworzenie trasy i punktów wysokościowych dróg w terenie równinnym i pagórkowatym, w raz z inwentaryzacja powykonawczą</t>
  </si>
  <si>
    <t xml:space="preserve">Przebudowa drogi powiatowej Nr 1337R Sędziszów Małopolski 
- Bystrzyca - Wielopole Skrzyńskie polegająca na budowie chodnika 
m. Wiercany i Iwierzyce 
</t>
  </si>
  <si>
    <t>Dla oczyszczenia i profilowania rowu oraz dla terenu pod projektowany chodnik - tabela nr 2
A =2062,6</t>
  </si>
  <si>
    <t>Rozbiórka obrzeży 8x30 na ławie betonowej z oporem, materiał z rozbiórki do utylizacji po stronie Wykonawcy</t>
  </si>
  <si>
    <t>kalkulacja indywidualna</t>
  </si>
  <si>
    <t>Rozbiórka naw. istniejącego chodnika z betonowej kostki prefabrykowanej gr. 8 cm  wraz z oszyszczeniem  ponownym ułożeniem  na w-wie podsypki cementowo-piaskowej 1:4</t>
  </si>
  <si>
    <t>m2</t>
  </si>
  <si>
    <t>Rozbiórka istniejących barier U-11a w raz z ponownym montażem (fundament beton C 12/15)</t>
  </si>
  <si>
    <t>Wykonanie przepustów pod zjazdami z rurr PP Sn8 o średnicy fi 60 cm na ławie z kruszywa stabilizowanego cementem o Rm 1,5 Mpa gr 20 cm, wykonaniem zasypki do poziomu warstw konstrukcyjnych z piasku w ilości 1,5 m3/mb , wykonanie umocnienia wlotu i wylotu z kruszywa technicznego frakcji 100-300 na betonie C 12/15 grubość w-wy 5 cm , zaspoinowaniem szczelin zaprawą mrozoodporną w ilości 4 x 2m2</t>
  </si>
  <si>
    <t>Podbudowa z kruszywa łamanego 0/31,5, grubość 20cm na poszerzeniu jezdni
A = 228,8</t>
  </si>
  <si>
    <t xml:space="preserve">Wykopy w ramach wykonania rowu krytego oraz pod konstrukcję chodnika, oraz wykonania stopni w celu połaczenia istniejącego nasypu z nowobudowanym-
</t>
  </si>
  <si>
    <r>
      <t xml:space="preserve">Wykonanie nasypów mechanicznie z gruntów z dokopu zakupionego przez Wykonawcę w raz z profilowaniem skarp </t>
    </r>
    <r>
      <rPr>
        <b/>
        <sz val="10"/>
        <rFont val="Arial Narrow"/>
        <family val="2"/>
      </rPr>
      <t>(Uwaga nasypy należy wykonać z piasku lub pospółki o wodoprzepuszczlności &gt;=6m3/dobę i wskażniku róznoziarnistości U&gt;5,  w przypadku wbudowania gruntu z wykopu należy go uzdatnić poprzez stabilizację spoiwem hydraulicznym wytrzymałośc Rm 1,5  MPa)</t>
    </r>
  </si>
  <si>
    <t xml:space="preserve">Wykonanie nasypów z gruntu pozyskanego przez Wykonawcę 
</t>
  </si>
  <si>
    <t>Wykonanie drenażu z rur drenarskich o średnicy 150mm z polipropylennu, w geowłóknienie ( wykonanie robót ziemnych,  wykopów 0,8x0,4 m, wykonanie  dodatkowej warswy filtracyjnej z geowłókniny  po obwodzie wykopu z zamknięciem od góry oraz obsypki z żwiru frakcji 8/16 na pełnej wysokości wykopu), wykonaniu betonowego wylotu prefabrykowanego skrzydłkowego</t>
  </si>
  <si>
    <t>Wykonanie kompletnych studzienek ściekowych o średnicy wewnętrznej 50cm z wpustem jezdniowym klasy D400 w raz z pierścieniem odciążającym, osadnikiem na ławie z chudego betonu gr 20 cm- studzienki przy krawędzi chodnika przy jezdni. Podłączenie studzienek do przykanalików - wg rys. nr 2  - Plan sytuacyjny oraz rys. 4 - Profil podłużny chodnika
A = 8szt.</t>
  </si>
  <si>
    <t>Wykonanie przykanalików z polipropylennu lub HDPE  SN 8 o średnicy do 200 mm</t>
  </si>
  <si>
    <t>Rozbiórka istniejących przepustów pod zjazdami z rur betonowych o średnicy fi 60 w raz wykonaniem robót ziemnych oraz rozbiórką betonowych murków czołowych, utylizacja materiału z rozbiórki po stronie wykonawcy</t>
  </si>
  <si>
    <t>PRZEDMIAR</t>
  </si>
  <si>
    <t>KOSZTORYS OFERTOWY</t>
  </si>
  <si>
    <t xml:space="preserve">CZĘŚĆ NR III SIWZ 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</si>
</sst>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0"/>
    <numFmt numFmtId="168" formatCode="0.00000"/>
    <numFmt numFmtId="169" formatCode="0.000"/>
    <numFmt numFmtId="170" formatCode="0.000000"/>
    <numFmt numFmtId="171" formatCode="0.0000000"/>
    <numFmt numFmtId="172" formatCode="0.00000000"/>
    <numFmt numFmtId="173" formatCode="0.000000000"/>
    <numFmt numFmtId="174" formatCode="#,##0.0000"/>
    <numFmt numFmtId="175" formatCode="#\.#\.#"/>
    <numFmt numFmtId="176" formatCode="#,##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#,##0.00\ _z_ł"/>
    <numFmt numFmtId="182" formatCode="_-* #,##0.00\ [$zł-415]_-;\-* #,##0.00\ [$zł-415]_-;_-* &quot;-&quot;??\ [$zł-415]_-;_-@_-"/>
    <numFmt numFmtId="183" formatCode="_-* #,##0.000\ [$zł-415]_-;\-* #,##0.000\ [$zł-415]_-;_-* &quot;-&quot;???\ [$zł-415]_-;_-@_-"/>
  </numFmts>
  <fonts count="54">
    <font>
      <sz val="10"/>
      <name val="Arial CE"/>
      <family val="0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Narrow"/>
      <family val="2"/>
    </font>
    <font>
      <sz val="14"/>
      <name val="Arial CE"/>
      <family val="0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30"/>
      <name val="Arial"/>
      <family val="2"/>
    </font>
    <font>
      <sz val="10"/>
      <color indexed="36"/>
      <name val="Arial Narrow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70C0"/>
      <name val="Arial"/>
      <family val="2"/>
    </font>
    <font>
      <sz val="10"/>
      <color rgb="FF7030A0"/>
      <name val="Arial Narrow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125"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theme="6" tint="0.39998000860214233"/>
      </patternFill>
    </fill>
    <fill>
      <patternFill patternType="gray0625">
        <bgColor indexed="50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2" fontId="2" fillId="0" borderId="0" xfId="0" applyNumberFormat="1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2" fontId="2" fillId="0" borderId="0" xfId="0" applyNumberFormat="1" applyFont="1" applyFill="1" applyAlignment="1" applyProtection="1">
      <alignment horizontal="left" wrapText="1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top" wrapText="1"/>
      <protection locked="0"/>
    </xf>
    <xf numFmtId="166" fontId="2" fillId="0" borderId="10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166" fontId="2" fillId="34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66" fontId="2" fillId="0" borderId="13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2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 applyProtection="1">
      <alignment vertical="center" wrapText="1"/>
      <protection locked="0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wrapText="1"/>
      <protection locked="0"/>
    </xf>
    <xf numFmtId="2" fontId="2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 applyProtection="1">
      <alignment wrapText="1"/>
      <protection locked="0"/>
    </xf>
    <xf numFmtId="169" fontId="2" fillId="0" borderId="10" xfId="0" applyNumberFormat="1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49" fontId="51" fillId="34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 applyProtection="1">
      <alignment wrapText="1"/>
      <protection locked="0"/>
    </xf>
    <xf numFmtId="16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182" fontId="2" fillId="34" borderId="10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1" fontId="2" fillId="0" borderId="12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0" xfId="0" applyNumberFormat="1" applyFont="1" applyFill="1" applyBorder="1" applyAlignment="1" applyProtection="1">
      <alignment horizontal="center"/>
      <protection locked="0"/>
    </xf>
    <xf numFmtId="182" fontId="2" fillId="33" borderId="22" xfId="0" applyNumberFormat="1" applyFont="1" applyFill="1" applyBorder="1" applyAlignment="1">
      <alignment horizontal="center" vertical="center" wrapText="1"/>
    </xf>
    <xf numFmtId="182" fontId="2" fillId="34" borderId="12" xfId="0" applyNumberFormat="1" applyFont="1" applyFill="1" applyBorder="1" applyAlignment="1">
      <alignment horizontal="center" vertical="center" wrapText="1"/>
    </xf>
    <xf numFmtId="182" fontId="2" fillId="33" borderId="15" xfId="0" applyNumberFormat="1" applyFont="1" applyFill="1" applyBorder="1" applyAlignment="1">
      <alignment horizontal="center" vertical="center" wrapText="1"/>
    </xf>
    <xf numFmtId="182" fontId="2" fillId="0" borderId="17" xfId="0" applyNumberFormat="1" applyFont="1" applyFill="1" applyBorder="1" applyAlignment="1">
      <alignment horizontal="center" vertical="center" wrapText="1"/>
    </xf>
    <xf numFmtId="182" fontId="10" fillId="0" borderId="10" xfId="0" applyNumberFormat="1" applyFont="1" applyFill="1" applyBorder="1" applyAlignment="1">
      <alignment horizontal="center" vertical="center" wrapText="1"/>
    </xf>
    <xf numFmtId="182" fontId="2" fillId="0" borderId="0" xfId="0" applyNumberFormat="1" applyFont="1" applyFill="1" applyAlignment="1" applyProtection="1">
      <alignment horizontal="center" vertical="center" wrapText="1"/>
      <protection locked="0"/>
    </xf>
    <xf numFmtId="182" fontId="2" fillId="0" borderId="0" xfId="0" applyNumberFormat="1" applyFont="1" applyFill="1" applyAlignment="1" applyProtection="1">
      <alignment horizontal="center" wrapText="1"/>
      <protection locked="0"/>
    </xf>
    <xf numFmtId="4" fontId="2" fillId="0" borderId="0" xfId="0" applyNumberFormat="1" applyFont="1" applyFill="1" applyBorder="1" applyAlignment="1" applyProtection="1">
      <alignment wrapText="1"/>
      <protection locked="0"/>
    </xf>
    <xf numFmtId="182" fontId="3" fillId="33" borderId="24" xfId="0" applyNumberFormat="1" applyFont="1" applyFill="1" applyBorder="1" applyAlignment="1">
      <alignment horizontal="center" vertical="center" wrapText="1"/>
    </xf>
    <xf numFmtId="182" fontId="3" fillId="0" borderId="25" xfId="0" applyNumberFormat="1" applyFont="1" applyFill="1" applyBorder="1" applyAlignment="1">
      <alignment horizontal="center" vertical="center" wrapText="1"/>
    </xf>
    <xf numFmtId="182" fontId="2" fillId="0" borderId="26" xfId="0" applyNumberFormat="1" applyFont="1" applyFill="1" applyBorder="1" applyAlignment="1">
      <alignment horizontal="center" vertical="center" wrapText="1"/>
    </xf>
    <xf numFmtId="182" fontId="3" fillId="0" borderId="26" xfId="0" applyNumberFormat="1" applyFont="1" applyFill="1" applyBorder="1" applyAlignment="1">
      <alignment horizontal="center" vertical="center" wrapText="1"/>
    </xf>
    <xf numFmtId="182" fontId="2" fillId="0" borderId="26" xfId="0" applyNumberFormat="1" applyFont="1" applyFill="1" applyBorder="1" applyAlignment="1">
      <alignment horizontal="center" vertical="center" wrapText="1"/>
    </xf>
    <xf numFmtId="182" fontId="3" fillId="35" borderId="27" xfId="0" applyNumberFormat="1" applyFont="1" applyFill="1" applyBorder="1" applyAlignment="1">
      <alignment horizontal="center" vertical="center" wrapText="1"/>
    </xf>
    <xf numFmtId="182" fontId="3" fillId="33" borderId="28" xfId="0" applyNumberFormat="1" applyFont="1" applyFill="1" applyBorder="1" applyAlignment="1">
      <alignment horizontal="center" vertical="center" wrapText="1"/>
    </xf>
    <xf numFmtId="182" fontId="3" fillId="0" borderId="29" xfId="0" applyNumberFormat="1" applyFont="1" applyFill="1" applyBorder="1" applyAlignment="1">
      <alignment horizontal="center" vertical="center" wrapText="1"/>
    </xf>
    <xf numFmtId="182" fontId="11" fillId="0" borderId="26" xfId="0" applyNumberFormat="1" applyFont="1" applyFill="1" applyBorder="1" applyAlignment="1">
      <alignment horizontal="center" vertical="center" wrapText="1"/>
    </xf>
    <xf numFmtId="182" fontId="3" fillId="36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182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1" fontId="2" fillId="0" borderId="0" xfId="0" applyNumberFormat="1" applyFont="1" applyFill="1" applyBorder="1" applyAlignment="1" applyProtection="1">
      <alignment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>
      <alignment horizontal="center" vertical="top" wrapText="1"/>
    </xf>
    <xf numFmtId="49" fontId="0" fillId="0" borderId="30" xfId="0" applyNumberFormat="1" applyBorder="1" applyAlignment="1">
      <alignment horizontal="center" vertical="top" wrapText="1"/>
    </xf>
    <xf numFmtId="0" fontId="7" fillId="37" borderId="11" xfId="0" applyFont="1" applyFill="1" applyBorder="1" applyAlignment="1" applyProtection="1">
      <alignment horizontal="center" vertical="center" wrapText="1"/>
      <protection locked="0"/>
    </xf>
    <xf numFmtId="0" fontId="8" fillId="37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1" fillId="38" borderId="31" xfId="0" applyFont="1" applyFill="1" applyBorder="1" applyAlignment="1" applyProtection="1">
      <alignment horizontal="center" vertical="center" wrapText="1"/>
      <protection locked="0"/>
    </xf>
    <xf numFmtId="0" fontId="0" fillId="38" borderId="32" xfId="0" applyFill="1" applyBorder="1" applyAlignment="1">
      <alignment horizontal="center" vertical="center" wrapText="1"/>
    </xf>
    <xf numFmtId="0" fontId="0" fillId="38" borderId="33" xfId="0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top" wrapText="1"/>
      <protection locked="0"/>
    </xf>
    <xf numFmtId="0" fontId="2" fillId="0" borderId="23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3" fillId="36" borderId="21" xfId="0" applyFont="1" applyFill="1" applyBorder="1" applyAlignment="1" applyProtection="1">
      <alignment horizontal="right" vertical="center" wrapText="1"/>
      <protection locked="0"/>
    </xf>
    <xf numFmtId="0" fontId="3" fillId="36" borderId="22" xfId="0" applyFont="1" applyFill="1" applyBorder="1" applyAlignment="1" applyProtection="1">
      <alignment horizontal="right" vertical="center" wrapText="1"/>
      <protection locked="0"/>
    </xf>
    <xf numFmtId="2" fontId="3" fillId="35" borderId="12" xfId="0" applyNumberFormat="1" applyFont="1" applyFill="1" applyBorder="1" applyAlignment="1">
      <alignment horizontal="right" vertical="center" wrapText="1"/>
    </xf>
    <xf numFmtId="182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82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8" fillId="37" borderId="34" xfId="0" applyFont="1" applyFill="1" applyBorder="1" applyAlignment="1">
      <alignment horizontal="center" vertical="center" wrapText="1"/>
    </xf>
    <xf numFmtId="182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8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7"/>
  <sheetViews>
    <sheetView view="pageBreakPreview" zoomScale="85" zoomScaleNormal="90" zoomScaleSheetLayoutView="85" zoomScalePageLayoutView="0" workbookViewId="0" topLeftCell="A31">
      <selection activeCell="O11" sqref="O11"/>
    </sheetView>
  </sheetViews>
  <sheetFormatPr defaultColWidth="9.00390625" defaultRowHeight="12.75"/>
  <cols>
    <col min="1" max="1" width="9.125" style="4" customWidth="1"/>
    <col min="2" max="2" width="3.75390625" style="10" customWidth="1"/>
    <col min="3" max="3" width="9.75390625" style="10" customWidth="1"/>
    <col min="4" max="4" width="6.75390625" style="29" customWidth="1"/>
    <col min="5" max="5" width="40.75390625" style="11" customWidth="1"/>
    <col min="6" max="6" width="5.75390625" style="4" customWidth="1"/>
    <col min="7" max="7" width="7.25390625" style="12" customWidth="1"/>
    <col min="8" max="8" width="10.00390625" style="4" bestFit="1" customWidth="1"/>
    <col min="9" max="9" width="11.125" style="119" bestFit="1" customWidth="1"/>
    <col min="10" max="10" width="9.125" style="119" customWidth="1"/>
    <col min="11" max="11" width="9.125" style="4" customWidth="1"/>
    <col min="12" max="12" width="11.75390625" style="4" customWidth="1"/>
    <col min="13" max="16384" width="9.125" style="4" customWidth="1"/>
  </cols>
  <sheetData>
    <row r="1" spans="7:8" ht="18.75" customHeight="1">
      <c r="G1" s="148" t="s">
        <v>175</v>
      </c>
      <c r="H1" s="148"/>
    </row>
    <row r="2" spans="2:7" ht="24.75" customHeight="1">
      <c r="B2" s="130" t="s">
        <v>173</v>
      </c>
      <c r="C2" s="131"/>
      <c r="D2" s="131"/>
      <c r="E2" s="131"/>
      <c r="F2" s="131"/>
      <c r="G2" s="131"/>
    </row>
    <row r="3" spans="2:7" ht="108" customHeight="1" thickBot="1">
      <c r="B3" s="130" t="s">
        <v>157</v>
      </c>
      <c r="C3" s="132"/>
      <c r="D3" s="132"/>
      <c r="E3" s="132"/>
      <c r="F3" s="132"/>
      <c r="G3" s="132"/>
    </row>
    <row r="4" spans="2:7" ht="30" customHeight="1" thickBot="1">
      <c r="B4" s="133" t="s">
        <v>68</v>
      </c>
      <c r="C4" s="134"/>
      <c r="D4" s="134"/>
      <c r="E4" s="134"/>
      <c r="F4" s="134"/>
      <c r="G4" s="135"/>
    </row>
    <row r="5" spans="2:7" ht="15" customHeight="1" thickBot="1">
      <c r="B5" s="52"/>
      <c r="C5" s="53"/>
      <c r="D5" s="54"/>
      <c r="E5" s="55"/>
      <c r="F5" s="55"/>
      <c r="G5" s="56"/>
    </row>
    <row r="6" spans="2:7" ht="21.75" customHeight="1">
      <c r="B6" s="136" t="s">
        <v>0</v>
      </c>
      <c r="C6" s="138" t="s">
        <v>15</v>
      </c>
      <c r="D6" s="126" t="s">
        <v>16</v>
      </c>
      <c r="E6" s="124" t="s">
        <v>9</v>
      </c>
      <c r="F6" s="124" t="s">
        <v>4</v>
      </c>
      <c r="G6" s="124"/>
    </row>
    <row r="7" spans="2:7" ht="21.75" customHeight="1">
      <c r="B7" s="137"/>
      <c r="C7" s="139"/>
      <c r="D7" s="127"/>
      <c r="E7" s="125"/>
      <c r="F7" s="18" t="s">
        <v>5</v>
      </c>
      <c r="G7" s="19" t="s">
        <v>18</v>
      </c>
    </row>
    <row r="8" spans="2:12" ht="30" customHeight="1" thickBot="1">
      <c r="B8" s="128" t="s">
        <v>62</v>
      </c>
      <c r="C8" s="129"/>
      <c r="D8" s="129"/>
      <c r="E8" s="129"/>
      <c r="F8" s="129"/>
      <c r="G8" s="129"/>
      <c r="L8" s="4" t="s">
        <v>103</v>
      </c>
    </row>
    <row r="9" spans="2:7" ht="30" customHeight="1" thickBot="1">
      <c r="B9" s="67" t="s">
        <v>6</v>
      </c>
      <c r="C9" s="68" t="s">
        <v>20</v>
      </c>
      <c r="D9" s="69"/>
      <c r="E9" s="68" t="s">
        <v>12</v>
      </c>
      <c r="F9" s="68" t="s">
        <v>6</v>
      </c>
      <c r="G9" s="68" t="s">
        <v>6</v>
      </c>
    </row>
    <row r="10" spans="2:7" ht="30" customHeight="1">
      <c r="B10" s="38" t="s">
        <v>6</v>
      </c>
      <c r="C10" s="24" t="s">
        <v>3</v>
      </c>
      <c r="D10" s="27"/>
      <c r="E10" s="39" t="s">
        <v>19</v>
      </c>
      <c r="F10" s="24"/>
      <c r="G10" s="24"/>
    </row>
    <row r="11" spans="2:7" ht="38.25">
      <c r="B11" s="15">
        <v>1</v>
      </c>
      <c r="C11" s="1" t="s">
        <v>3</v>
      </c>
      <c r="D11" s="23" t="s">
        <v>29</v>
      </c>
      <c r="E11" s="14" t="s">
        <v>156</v>
      </c>
      <c r="F11" s="1" t="s">
        <v>1</v>
      </c>
      <c r="G11" s="78">
        <v>0.204</v>
      </c>
    </row>
    <row r="12" spans="2:7" ht="38.25">
      <c r="B12" s="15"/>
      <c r="C12" s="1"/>
      <c r="D12" s="23"/>
      <c r="E12" s="14" t="s">
        <v>116</v>
      </c>
      <c r="F12" s="1"/>
      <c r="G12" s="78">
        <v>0.204</v>
      </c>
    </row>
    <row r="13" spans="2:7" ht="27" customHeight="1">
      <c r="B13" s="38" t="s">
        <v>6</v>
      </c>
      <c r="C13" s="24" t="s">
        <v>117</v>
      </c>
      <c r="D13" s="27"/>
      <c r="E13" s="39" t="s">
        <v>118</v>
      </c>
      <c r="F13" s="24"/>
      <c r="G13" s="24"/>
    </row>
    <row r="14" spans="2:7" ht="25.5">
      <c r="B14" s="15">
        <v>2</v>
      </c>
      <c r="C14" s="1" t="s">
        <v>117</v>
      </c>
      <c r="D14" s="23" t="s">
        <v>75</v>
      </c>
      <c r="E14" s="14" t="s">
        <v>119</v>
      </c>
      <c r="F14" s="5" t="s">
        <v>120</v>
      </c>
      <c r="G14" s="78">
        <v>0.008</v>
      </c>
    </row>
    <row r="15" spans="2:7" ht="30" customHeight="1">
      <c r="B15" s="15"/>
      <c r="C15" s="84"/>
      <c r="D15" s="85"/>
      <c r="E15" s="14" t="s">
        <v>121</v>
      </c>
      <c r="F15" s="5"/>
      <c r="G15" s="78">
        <v>0.005</v>
      </c>
    </row>
    <row r="16" spans="2:7" ht="30" customHeight="1">
      <c r="B16" s="16" t="s">
        <v>6</v>
      </c>
      <c r="C16" s="3" t="s">
        <v>17</v>
      </c>
      <c r="D16" s="25"/>
      <c r="E16" s="13" t="s">
        <v>21</v>
      </c>
      <c r="F16" s="3"/>
      <c r="G16" s="22"/>
    </row>
    <row r="17" spans="2:7" ht="30" customHeight="1">
      <c r="B17" s="15">
        <v>3</v>
      </c>
      <c r="C17" s="1" t="s">
        <v>17</v>
      </c>
      <c r="D17" s="23">
        <v>12</v>
      </c>
      <c r="E17" s="14" t="s">
        <v>89</v>
      </c>
      <c r="F17" s="5" t="s">
        <v>11</v>
      </c>
      <c r="G17" s="2">
        <v>2062.6</v>
      </c>
    </row>
    <row r="18" spans="2:7" ht="38.25">
      <c r="B18" s="15"/>
      <c r="C18" s="1"/>
      <c r="D18" s="23"/>
      <c r="E18" s="14" t="s">
        <v>158</v>
      </c>
      <c r="F18" s="1"/>
      <c r="G18" s="30">
        <v>2062.6</v>
      </c>
    </row>
    <row r="19" spans="2:7" ht="30" customHeight="1">
      <c r="B19" s="16" t="s">
        <v>6</v>
      </c>
      <c r="C19" s="3" t="s">
        <v>43</v>
      </c>
      <c r="D19" s="25"/>
      <c r="E19" s="13" t="s">
        <v>44</v>
      </c>
      <c r="F19" s="3"/>
      <c r="G19" s="22"/>
    </row>
    <row r="20" spans="2:7" ht="30" customHeight="1">
      <c r="B20" s="16">
        <v>4</v>
      </c>
      <c r="C20" s="92" t="s">
        <v>160</v>
      </c>
      <c r="D20" s="25"/>
      <c r="E20" s="93" t="s">
        <v>159</v>
      </c>
      <c r="F20" s="92" t="s">
        <v>2</v>
      </c>
      <c r="G20" s="94">
        <v>100</v>
      </c>
    </row>
    <row r="21" spans="2:7" ht="60" customHeight="1">
      <c r="B21" s="16">
        <v>5</v>
      </c>
      <c r="C21" s="92" t="s">
        <v>160</v>
      </c>
      <c r="D21" s="25"/>
      <c r="E21" s="93" t="s">
        <v>161</v>
      </c>
      <c r="F21" s="92" t="s">
        <v>162</v>
      </c>
      <c r="G21" s="94">
        <v>160</v>
      </c>
    </row>
    <row r="22" spans="2:7" ht="60" customHeight="1">
      <c r="B22" s="16">
        <v>6</v>
      </c>
      <c r="C22" s="92" t="s">
        <v>160</v>
      </c>
      <c r="D22" s="25"/>
      <c r="E22" s="93" t="s">
        <v>172</v>
      </c>
      <c r="F22" s="92" t="s">
        <v>2</v>
      </c>
      <c r="G22" s="94">
        <v>20</v>
      </c>
    </row>
    <row r="23" spans="2:7" ht="60" customHeight="1">
      <c r="B23" s="16">
        <v>7</v>
      </c>
      <c r="C23" s="92" t="s">
        <v>160</v>
      </c>
      <c r="D23" s="25"/>
      <c r="E23" s="93" t="s">
        <v>163</v>
      </c>
      <c r="F23" s="92" t="s">
        <v>2</v>
      </c>
      <c r="G23" s="94">
        <v>82</v>
      </c>
    </row>
    <row r="24" spans="2:7" ht="60" customHeight="1">
      <c r="B24" s="15">
        <v>8</v>
      </c>
      <c r="C24" s="1" t="s">
        <v>43</v>
      </c>
      <c r="D24" s="23">
        <v>11</v>
      </c>
      <c r="E24" s="14" t="s">
        <v>90</v>
      </c>
      <c r="F24" s="5" t="s">
        <v>11</v>
      </c>
      <c r="G24" s="2">
        <v>153</v>
      </c>
    </row>
    <row r="25" spans="2:7" ht="53.25">
      <c r="B25" s="15"/>
      <c r="C25" s="1"/>
      <c r="D25" s="23"/>
      <c r="E25" s="14" t="s">
        <v>122</v>
      </c>
      <c r="F25" s="5"/>
      <c r="G25" s="2">
        <v>153</v>
      </c>
    </row>
    <row r="26" spans="2:7" ht="51">
      <c r="B26" s="15">
        <v>9</v>
      </c>
      <c r="C26" s="1" t="s">
        <v>43</v>
      </c>
      <c r="D26" s="23" t="s">
        <v>75</v>
      </c>
      <c r="E26" s="14" t="s">
        <v>153</v>
      </c>
      <c r="F26" s="5" t="s">
        <v>11</v>
      </c>
      <c r="G26" s="2">
        <v>142.8</v>
      </c>
    </row>
    <row r="27" spans="2:7" ht="42.75" customHeight="1" thickBot="1">
      <c r="B27" s="15"/>
      <c r="C27" s="1"/>
      <c r="D27" s="23"/>
      <c r="E27" s="14" t="s">
        <v>139</v>
      </c>
      <c r="F27" s="5"/>
      <c r="G27" s="2">
        <v>142.8</v>
      </c>
    </row>
    <row r="28" spans="2:7" ht="30" customHeight="1" thickBot="1">
      <c r="B28" s="67" t="s">
        <v>6</v>
      </c>
      <c r="C28" s="68" t="s">
        <v>22</v>
      </c>
      <c r="D28" s="69"/>
      <c r="E28" s="68" t="s">
        <v>13</v>
      </c>
      <c r="F28" s="68" t="s">
        <v>6</v>
      </c>
      <c r="G28" s="68" t="s">
        <v>6</v>
      </c>
    </row>
    <row r="29" spans="2:7" ht="30" customHeight="1">
      <c r="B29" s="38" t="s">
        <v>6</v>
      </c>
      <c r="C29" s="24" t="s">
        <v>23</v>
      </c>
      <c r="D29" s="27"/>
      <c r="E29" s="39" t="s">
        <v>24</v>
      </c>
      <c r="F29" s="24"/>
      <c r="G29" s="24"/>
    </row>
    <row r="30" spans="2:7" ht="25.5">
      <c r="B30" s="15">
        <v>10</v>
      </c>
      <c r="C30" s="1" t="s">
        <v>23</v>
      </c>
      <c r="D30" s="23" t="s">
        <v>74</v>
      </c>
      <c r="E30" s="14" t="s">
        <v>140</v>
      </c>
      <c r="F30" s="5" t="s">
        <v>10</v>
      </c>
      <c r="G30" s="30">
        <v>399.8</v>
      </c>
    </row>
    <row r="31" spans="2:7" ht="51">
      <c r="B31" s="21"/>
      <c r="C31" s="20"/>
      <c r="D31" s="26"/>
      <c r="E31" s="14" t="s">
        <v>166</v>
      </c>
      <c r="F31" s="5"/>
      <c r="G31" s="83">
        <v>399.8</v>
      </c>
    </row>
    <row r="32" spans="2:7" ht="28.5" customHeight="1">
      <c r="B32" s="16" t="s">
        <v>6</v>
      </c>
      <c r="C32" s="3" t="s">
        <v>45</v>
      </c>
      <c r="D32" s="25"/>
      <c r="E32" s="13" t="s">
        <v>46</v>
      </c>
      <c r="F32" s="3"/>
      <c r="G32" s="3"/>
    </row>
    <row r="33" spans="2:7" ht="102">
      <c r="B33" s="15">
        <v>11</v>
      </c>
      <c r="C33" s="1" t="s">
        <v>45</v>
      </c>
      <c r="D33" s="61">
        <v>12</v>
      </c>
      <c r="E33" s="14" t="s">
        <v>167</v>
      </c>
      <c r="F33" s="5" t="s">
        <v>71</v>
      </c>
      <c r="G33" s="30">
        <v>1390</v>
      </c>
    </row>
    <row r="34" spans="2:7" ht="39" customHeight="1" thickBot="1">
      <c r="B34" s="15"/>
      <c r="C34" s="62"/>
      <c r="D34" s="63"/>
      <c r="E34" s="14" t="s">
        <v>168</v>
      </c>
      <c r="F34" s="5"/>
      <c r="G34" s="30">
        <v>1390</v>
      </c>
    </row>
    <row r="35" spans="2:7" ht="30" customHeight="1" thickBot="1">
      <c r="B35" s="67" t="s">
        <v>6</v>
      </c>
      <c r="C35" s="68" t="s">
        <v>49</v>
      </c>
      <c r="D35" s="69"/>
      <c r="E35" s="68" t="s">
        <v>50</v>
      </c>
      <c r="F35" s="68" t="s">
        <v>6</v>
      </c>
      <c r="G35" s="68" t="s">
        <v>6</v>
      </c>
    </row>
    <row r="36" spans="2:7" ht="30" customHeight="1">
      <c r="B36" s="16" t="s">
        <v>6</v>
      </c>
      <c r="C36" s="3" t="s">
        <v>51</v>
      </c>
      <c r="D36" s="25"/>
      <c r="E36" s="13" t="s">
        <v>52</v>
      </c>
      <c r="F36" s="3"/>
      <c r="G36" s="3"/>
    </row>
    <row r="37" spans="2:7" ht="89.25">
      <c r="B37" s="40">
        <v>12</v>
      </c>
      <c r="C37" s="41" t="s">
        <v>51</v>
      </c>
      <c r="D37" s="42" t="s">
        <v>29</v>
      </c>
      <c r="E37" s="43" t="s">
        <v>169</v>
      </c>
      <c r="F37" s="44" t="s">
        <v>2</v>
      </c>
      <c r="G37" s="75">
        <v>203.5</v>
      </c>
    </row>
    <row r="38" spans="2:7" ht="45.75" customHeight="1">
      <c r="B38" s="79"/>
      <c r="C38" s="80"/>
      <c r="D38" s="81"/>
      <c r="E38" s="14" t="s">
        <v>124</v>
      </c>
      <c r="F38" s="5"/>
      <c r="G38" s="2">
        <v>203.5</v>
      </c>
    </row>
    <row r="39" spans="2:7" ht="76.5">
      <c r="B39" s="40">
        <v>13</v>
      </c>
      <c r="C39" s="41" t="s">
        <v>51</v>
      </c>
      <c r="D39" s="42" t="s">
        <v>99</v>
      </c>
      <c r="E39" s="43" t="s">
        <v>155</v>
      </c>
      <c r="F39" s="44" t="s">
        <v>2</v>
      </c>
      <c r="G39" s="75">
        <v>200</v>
      </c>
    </row>
    <row r="40" spans="2:7" ht="92.25" customHeight="1">
      <c r="B40" s="15"/>
      <c r="C40" s="1"/>
      <c r="D40" s="23"/>
      <c r="E40" s="14" t="s">
        <v>134</v>
      </c>
      <c r="F40" s="5"/>
      <c r="G40" s="2">
        <v>200</v>
      </c>
    </row>
    <row r="41" spans="2:7" ht="30" customHeight="1">
      <c r="B41" s="40">
        <v>14</v>
      </c>
      <c r="C41" s="41" t="s">
        <v>51</v>
      </c>
      <c r="D41" s="42" t="s">
        <v>56</v>
      </c>
      <c r="E41" s="43" t="s">
        <v>171</v>
      </c>
      <c r="F41" s="44" t="s">
        <v>2</v>
      </c>
      <c r="G41" s="45">
        <v>16</v>
      </c>
    </row>
    <row r="42" spans="2:7" ht="52.5" customHeight="1">
      <c r="B42" s="40"/>
      <c r="C42" s="41"/>
      <c r="D42" s="42"/>
      <c r="E42" s="43" t="s">
        <v>125</v>
      </c>
      <c r="F42" s="44"/>
      <c r="G42" s="45">
        <v>16</v>
      </c>
    </row>
    <row r="43" spans="2:7" ht="30" customHeight="1">
      <c r="B43" s="15">
        <v>15</v>
      </c>
      <c r="C43" s="1" t="s">
        <v>51</v>
      </c>
      <c r="D43" s="23" t="s">
        <v>105</v>
      </c>
      <c r="E43" s="14" t="s">
        <v>104</v>
      </c>
      <c r="F43" s="5" t="s">
        <v>41</v>
      </c>
      <c r="G43" s="17">
        <v>7</v>
      </c>
    </row>
    <row r="44" spans="2:7" ht="102">
      <c r="B44" s="15"/>
      <c r="C44" s="1"/>
      <c r="D44" s="23"/>
      <c r="E44" s="14" t="s">
        <v>135</v>
      </c>
      <c r="F44" s="1"/>
      <c r="G44" s="17">
        <v>7</v>
      </c>
    </row>
    <row r="45" spans="2:9" ht="34.5" customHeight="1">
      <c r="B45" s="40">
        <v>16</v>
      </c>
      <c r="C45" s="41" t="s">
        <v>51</v>
      </c>
      <c r="D45" s="42" t="s">
        <v>69</v>
      </c>
      <c r="E45" s="43" t="s">
        <v>70</v>
      </c>
      <c r="F45" s="44" t="s">
        <v>41</v>
      </c>
      <c r="G45" s="17">
        <v>8</v>
      </c>
      <c r="I45" s="120"/>
    </row>
    <row r="46" spans="2:7" ht="107.25" customHeight="1">
      <c r="B46" s="58"/>
      <c r="C46" s="59"/>
      <c r="D46" s="60"/>
      <c r="E46" s="43" t="s">
        <v>170</v>
      </c>
      <c r="F46" s="44"/>
      <c r="G46" s="17">
        <v>8</v>
      </c>
    </row>
    <row r="47" spans="2:7" ht="107.25" customHeight="1" thickBot="1">
      <c r="B47" s="41">
        <v>17</v>
      </c>
      <c r="C47" s="41" t="s">
        <v>160</v>
      </c>
      <c r="D47" s="95"/>
      <c r="E47" s="96" t="s">
        <v>164</v>
      </c>
      <c r="F47" s="97" t="s">
        <v>2</v>
      </c>
      <c r="G47" s="98">
        <v>18</v>
      </c>
    </row>
    <row r="48" spans="2:7" ht="30" customHeight="1" thickBot="1">
      <c r="B48" s="67" t="s">
        <v>6</v>
      </c>
      <c r="C48" s="68" t="s">
        <v>30</v>
      </c>
      <c r="D48" s="69"/>
      <c r="E48" s="68" t="s">
        <v>31</v>
      </c>
      <c r="F48" s="68" t="s">
        <v>6</v>
      </c>
      <c r="G48" s="68" t="s">
        <v>6</v>
      </c>
    </row>
    <row r="49" spans="2:7" ht="30" customHeight="1">
      <c r="B49" s="38" t="s">
        <v>6</v>
      </c>
      <c r="C49" s="24" t="s">
        <v>54</v>
      </c>
      <c r="D49" s="27"/>
      <c r="E49" s="39" t="s">
        <v>141</v>
      </c>
      <c r="F49" s="24"/>
      <c r="G49" s="24"/>
    </row>
    <row r="50" spans="2:7" ht="15">
      <c r="B50" s="15">
        <v>18</v>
      </c>
      <c r="C50" s="1" t="s">
        <v>54</v>
      </c>
      <c r="D50" s="23" t="s">
        <v>76</v>
      </c>
      <c r="E50" s="14" t="s">
        <v>142</v>
      </c>
      <c r="F50" s="5" t="s">
        <v>11</v>
      </c>
      <c r="G50" s="2">
        <v>794.8</v>
      </c>
    </row>
    <row r="51" spans="2:13" ht="32.25" customHeight="1">
      <c r="B51" s="15"/>
      <c r="C51" s="1"/>
      <c r="D51" s="23"/>
      <c r="E51" s="14" t="s">
        <v>143</v>
      </c>
      <c r="F51" s="1"/>
      <c r="G51" s="2">
        <v>794.8</v>
      </c>
      <c r="M51" s="74"/>
    </row>
    <row r="52" spans="2:7" ht="30" customHeight="1">
      <c r="B52" s="16" t="s">
        <v>6</v>
      </c>
      <c r="C52" s="3" t="s">
        <v>72</v>
      </c>
      <c r="D52" s="25"/>
      <c r="E52" s="39" t="s">
        <v>73</v>
      </c>
      <c r="F52" s="3"/>
      <c r="G52" s="3"/>
    </row>
    <row r="53" spans="2:7" ht="25.5">
      <c r="B53" s="15">
        <v>19</v>
      </c>
      <c r="C53" s="1" t="s">
        <v>72</v>
      </c>
      <c r="D53" s="23" t="s">
        <v>75</v>
      </c>
      <c r="E53" s="14" t="s">
        <v>91</v>
      </c>
      <c r="F53" s="5" t="s">
        <v>11</v>
      </c>
      <c r="G53" s="2">
        <v>132</v>
      </c>
    </row>
    <row r="54" spans="2:8" ht="45.75" customHeight="1">
      <c r="B54" s="57"/>
      <c r="C54" s="46"/>
      <c r="D54" s="49"/>
      <c r="E54" s="14" t="s">
        <v>126</v>
      </c>
      <c r="F54" s="1"/>
      <c r="G54" s="2">
        <v>132</v>
      </c>
      <c r="H54" s="82"/>
    </row>
    <row r="55" spans="2:7" ht="30" customHeight="1">
      <c r="B55" s="15">
        <v>20</v>
      </c>
      <c r="C55" s="1" t="s">
        <v>72</v>
      </c>
      <c r="D55" s="23" t="s">
        <v>56</v>
      </c>
      <c r="E55" s="14" t="s">
        <v>107</v>
      </c>
      <c r="F55" s="5" t="s">
        <v>11</v>
      </c>
      <c r="G55" s="2">
        <v>588</v>
      </c>
    </row>
    <row r="56" spans="2:7" ht="38.25">
      <c r="B56" s="15"/>
      <c r="C56" s="1"/>
      <c r="D56" s="23"/>
      <c r="E56" s="14" t="s">
        <v>127</v>
      </c>
      <c r="F56" s="1"/>
      <c r="G56" s="2">
        <v>588</v>
      </c>
    </row>
    <row r="57" spans="2:7" ht="30" customHeight="1">
      <c r="B57" s="15">
        <v>21</v>
      </c>
      <c r="C57" s="1" t="s">
        <v>72</v>
      </c>
      <c r="D57" s="23" t="s">
        <v>55</v>
      </c>
      <c r="E57" s="14" t="s">
        <v>106</v>
      </c>
      <c r="F57" s="5" t="s">
        <v>11</v>
      </c>
      <c r="G57" s="2">
        <v>228.8</v>
      </c>
    </row>
    <row r="58" spans="2:9" ht="39.75" customHeight="1">
      <c r="B58" s="57"/>
      <c r="C58" s="46"/>
      <c r="D58" s="49"/>
      <c r="E58" s="14" t="s">
        <v>165</v>
      </c>
      <c r="F58" s="1"/>
      <c r="G58" s="2">
        <v>228.8</v>
      </c>
      <c r="I58" s="123"/>
    </row>
    <row r="59" spans="2:7" ht="30" customHeight="1">
      <c r="B59" s="38" t="s">
        <v>6</v>
      </c>
      <c r="C59" s="24" t="s">
        <v>59</v>
      </c>
      <c r="D59" s="27"/>
      <c r="E59" s="39" t="s">
        <v>77</v>
      </c>
      <c r="F59" s="24"/>
      <c r="G59" s="24"/>
    </row>
    <row r="60" spans="2:7" ht="38.25">
      <c r="B60" s="15">
        <v>22</v>
      </c>
      <c r="C60" s="1" t="s">
        <v>60</v>
      </c>
      <c r="D60" s="23" t="s">
        <v>58</v>
      </c>
      <c r="E60" s="14" t="s">
        <v>108</v>
      </c>
      <c r="F60" s="5" t="s">
        <v>11</v>
      </c>
      <c r="G60" s="2">
        <v>578</v>
      </c>
    </row>
    <row r="61" spans="2:7" ht="38.25">
      <c r="B61" s="15"/>
      <c r="C61" s="1"/>
      <c r="D61" s="23"/>
      <c r="E61" s="14" t="s">
        <v>137</v>
      </c>
      <c r="F61" s="1"/>
      <c r="G61" s="2">
        <v>578</v>
      </c>
    </row>
    <row r="62" spans="2:7" ht="38.25">
      <c r="B62" s="15">
        <v>23</v>
      </c>
      <c r="C62" s="1" t="s">
        <v>60</v>
      </c>
      <c r="D62" s="23" t="s">
        <v>55</v>
      </c>
      <c r="E62" s="14" t="s">
        <v>79</v>
      </c>
      <c r="F62" s="5" t="s">
        <v>11</v>
      </c>
      <c r="G62" s="2">
        <v>228.8</v>
      </c>
    </row>
    <row r="63" spans="2:7" ht="38.25">
      <c r="B63" s="15"/>
      <c r="C63" s="1"/>
      <c r="D63" s="23"/>
      <c r="E63" s="14" t="s">
        <v>136</v>
      </c>
      <c r="F63" s="46"/>
      <c r="G63" s="48">
        <v>228.8</v>
      </c>
    </row>
    <row r="64" spans="2:7" ht="24.75" customHeight="1">
      <c r="B64" s="38" t="s">
        <v>6</v>
      </c>
      <c r="C64" s="24" t="s">
        <v>80</v>
      </c>
      <c r="D64" s="27"/>
      <c r="E64" s="39" t="s">
        <v>81</v>
      </c>
      <c r="F64" s="24"/>
      <c r="G64" s="24"/>
    </row>
    <row r="65" spans="2:7" ht="25.5">
      <c r="B65" s="15">
        <v>24</v>
      </c>
      <c r="C65" s="1" t="s">
        <v>80</v>
      </c>
      <c r="D65" s="23" t="s">
        <v>82</v>
      </c>
      <c r="E65" s="14" t="s">
        <v>83</v>
      </c>
      <c r="F65" s="5" t="s">
        <v>11</v>
      </c>
      <c r="G65" s="2">
        <v>166.4</v>
      </c>
    </row>
    <row r="66" spans="2:9" ht="39" thickBot="1">
      <c r="B66" s="15"/>
      <c r="C66" s="1"/>
      <c r="D66" s="23"/>
      <c r="E66" s="14" t="s">
        <v>138</v>
      </c>
      <c r="F66" s="5"/>
      <c r="G66" s="2">
        <v>166.4</v>
      </c>
      <c r="I66" s="123"/>
    </row>
    <row r="67" spans="2:9" ht="30" customHeight="1" thickBot="1">
      <c r="B67" s="67" t="s">
        <v>6</v>
      </c>
      <c r="C67" s="68" t="s">
        <v>84</v>
      </c>
      <c r="D67" s="69"/>
      <c r="E67" s="68" t="s">
        <v>85</v>
      </c>
      <c r="F67" s="68" t="s">
        <v>6</v>
      </c>
      <c r="G67" s="68" t="s">
        <v>6</v>
      </c>
      <c r="I67" s="108"/>
    </row>
    <row r="68" spans="2:9" ht="30" customHeight="1">
      <c r="B68" s="38" t="s">
        <v>6</v>
      </c>
      <c r="C68" s="24" t="s">
        <v>86</v>
      </c>
      <c r="D68" s="27"/>
      <c r="E68" s="39" t="s">
        <v>87</v>
      </c>
      <c r="F68" s="24"/>
      <c r="G68" s="24"/>
      <c r="I68" s="108"/>
    </row>
    <row r="69" spans="2:7" ht="30" customHeight="1">
      <c r="B69" s="15">
        <v>25</v>
      </c>
      <c r="C69" s="1" t="s">
        <v>86</v>
      </c>
      <c r="D69" s="23" t="s">
        <v>42</v>
      </c>
      <c r="E69" s="14" t="s">
        <v>92</v>
      </c>
      <c r="F69" s="5" t="s">
        <v>11</v>
      </c>
      <c r="G69" s="2">
        <v>228.8</v>
      </c>
    </row>
    <row r="70" spans="2:9" ht="27.75" customHeight="1">
      <c r="B70" s="15"/>
      <c r="C70" s="1"/>
      <c r="D70" s="23"/>
      <c r="E70" s="14" t="s">
        <v>145</v>
      </c>
      <c r="F70" s="1"/>
      <c r="G70" s="2">
        <v>228.8</v>
      </c>
      <c r="I70" s="123"/>
    </row>
    <row r="71" spans="2:9" ht="30" customHeight="1">
      <c r="B71" s="15">
        <v>26</v>
      </c>
      <c r="C71" s="1" t="s">
        <v>86</v>
      </c>
      <c r="D71" s="23" t="s">
        <v>94</v>
      </c>
      <c r="E71" s="14" t="s">
        <v>93</v>
      </c>
      <c r="F71" s="5" t="s">
        <v>11</v>
      </c>
      <c r="G71" s="2">
        <v>228.8</v>
      </c>
      <c r="I71" s="108"/>
    </row>
    <row r="72" spans="2:9" ht="30" customHeight="1">
      <c r="B72" s="15"/>
      <c r="C72" s="1"/>
      <c r="D72" s="23"/>
      <c r="E72" s="14" t="s">
        <v>144</v>
      </c>
      <c r="F72" s="1"/>
      <c r="G72" s="2">
        <v>228.8</v>
      </c>
      <c r="I72" s="123"/>
    </row>
    <row r="73" spans="2:9" ht="21.75" customHeight="1">
      <c r="B73" s="38" t="s">
        <v>6</v>
      </c>
      <c r="C73" s="24" t="s">
        <v>95</v>
      </c>
      <c r="D73" s="64"/>
      <c r="E73" s="39" t="s">
        <v>96</v>
      </c>
      <c r="F73" s="24"/>
      <c r="G73" s="24"/>
      <c r="I73" s="108"/>
    </row>
    <row r="74" spans="2:9" ht="40.5" customHeight="1">
      <c r="B74" s="15">
        <v>27</v>
      </c>
      <c r="C74" s="1" t="s">
        <v>95</v>
      </c>
      <c r="D74" s="23" t="s">
        <v>99</v>
      </c>
      <c r="E74" s="14" t="s">
        <v>98</v>
      </c>
      <c r="F74" s="5" t="s">
        <v>97</v>
      </c>
      <c r="G74" s="2">
        <v>224</v>
      </c>
      <c r="I74" s="108"/>
    </row>
    <row r="75" spans="2:9" ht="39" thickBot="1">
      <c r="B75" s="71"/>
      <c r="C75" s="65"/>
      <c r="D75" s="66"/>
      <c r="E75" s="14" t="s">
        <v>128</v>
      </c>
      <c r="F75" s="65"/>
      <c r="G75" s="2">
        <v>224</v>
      </c>
      <c r="I75" s="108"/>
    </row>
    <row r="76" spans="2:7" ht="30" customHeight="1" thickBot="1">
      <c r="B76" s="31" t="s">
        <v>6</v>
      </c>
      <c r="C76" s="32" t="s">
        <v>25</v>
      </c>
      <c r="D76" s="33"/>
      <c r="E76" s="32" t="s">
        <v>14</v>
      </c>
      <c r="F76" s="32" t="s">
        <v>6</v>
      </c>
      <c r="G76" s="32" t="s">
        <v>6</v>
      </c>
    </row>
    <row r="77" spans="2:7" ht="30" customHeight="1">
      <c r="B77" s="34" t="s">
        <v>6</v>
      </c>
      <c r="C77" s="35" t="s">
        <v>33</v>
      </c>
      <c r="D77" s="36"/>
      <c r="E77" s="37" t="s">
        <v>34</v>
      </c>
      <c r="F77" s="35"/>
      <c r="G77" s="35"/>
    </row>
    <row r="78" spans="2:7" ht="30" customHeight="1">
      <c r="B78" s="15">
        <v>28</v>
      </c>
      <c r="C78" s="1" t="s">
        <v>33</v>
      </c>
      <c r="D78" s="23" t="s">
        <v>63</v>
      </c>
      <c r="E78" s="14" t="s">
        <v>102</v>
      </c>
      <c r="F78" s="5" t="s">
        <v>11</v>
      </c>
      <c r="G78" s="30">
        <v>1245</v>
      </c>
    </row>
    <row r="79" spans="2:7" ht="38.25">
      <c r="B79" s="15"/>
      <c r="C79" s="1"/>
      <c r="D79" s="23"/>
      <c r="E79" s="14" t="s">
        <v>123</v>
      </c>
      <c r="F79" s="1"/>
      <c r="G79" s="30">
        <v>1245</v>
      </c>
    </row>
    <row r="80" spans="2:7" ht="64.5" thickBot="1">
      <c r="B80" s="15">
        <v>29</v>
      </c>
      <c r="C80" s="1" t="s">
        <v>33</v>
      </c>
      <c r="D80" s="23" t="s">
        <v>61</v>
      </c>
      <c r="E80" s="14" t="s">
        <v>151</v>
      </c>
      <c r="F80" s="5" t="s">
        <v>11</v>
      </c>
      <c r="G80" s="30">
        <v>692.8</v>
      </c>
    </row>
    <row r="81" spans="2:7" ht="30" customHeight="1" thickBot="1">
      <c r="B81" s="67" t="s">
        <v>6</v>
      </c>
      <c r="C81" s="68" t="s">
        <v>64</v>
      </c>
      <c r="D81" s="69"/>
      <c r="E81" s="68" t="s">
        <v>65</v>
      </c>
      <c r="F81" s="68" t="s">
        <v>6</v>
      </c>
      <c r="G81" s="68" t="s">
        <v>6</v>
      </c>
    </row>
    <row r="82" spans="2:7" ht="30" customHeight="1">
      <c r="B82" s="73" t="s">
        <v>6</v>
      </c>
      <c r="C82" s="24" t="s">
        <v>100</v>
      </c>
      <c r="D82" s="64"/>
      <c r="E82" s="39" t="s">
        <v>101</v>
      </c>
      <c r="F82" s="24"/>
      <c r="G82" s="24"/>
    </row>
    <row r="83" spans="2:7" ht="55.5" customHeight="1">
      <c r="B83" s="15">
        <v>30</v>
      </c>
      <c r="C83" s="1" t="s">
        <v>100</v>
      </c>
      <c r="D83" s="23" t="s">
        <v>29</v>
      </c>
      <c r="E83" s="14" t="s">
        <v>147</v>
      </c>
      <c r="F83" s="5" t="s">
        <v>41</v>
      </c>
      <c r="G83" s="17">
        <v>3</v>
      </c>
    </row>
    <row r="84" spans="2:7" ht="25.5" customHeight="1">
      <c r="B84" s="71"/>
      <c r="C84" s="65"/>
      <c r="D84" s="66"/>
      <c r="E84" s="14" t="s">
        <v>114</v>
      </c>
      <c r="F84" s="72"/>
      <c r="G84" s="17">
        <v>3</v>
      </c>
    </row>
    <row r="85" spans="2:7" ht="30" customHeight="1">
      <c r="B85" s="16" t="s">
        <v>6</v>
      </c>
      <c r="C85" s="3" t="s">
        <v>66</v>
      </c>
      <c r="D85" s="25"/>
      <c r="E85" s="13" t="s">
        <v>78</v>
      </c>
      <c r="F85" s="3"/>
      <c r="G85" s="3"/>
    </row>
    <row r="86" spans="2:7" ht="51">
      <c r="B86" s="15">
        <v>31</v>
      </c>
      <c r="C86" s="1" t="s">
        <v>66</v>
      </c>
      <c r="D86" s="23" t="s">
        <v>29</v>
      </c>
      <c r="E86" s="14" t="s">
        <v>152</v>
      </c>
      <c r="F86" s="5" t="s">
        <v>2</v>
      </c>
      <c r="G86" s="30">
        <v>202</v>
      </c>
    </row>
    <row r="87" spans="2:7" ht="51.75" thickBot="1">
      <c r="B87" s="57"/>
      <c r="C87" s="46"/>
      <c r="D87" s="49"/>
      <c r="E87" s="47" t="s">
        <v>146</v>
      </c>
      <c r="F87" s="50"/>
      <c r="G87" s="51">
        <v>202</v>
      </c>
    </row>
    <row r="88" spans="2:7" ht="30" customHeight="1" thickBot="1">
      <c r="B88" s="67" t="s">
        <v>6</v>
      </c>
      <c r="C88" s="68" t="s">
        <v>35</v>
      </c>
      <c r="D88" s="69"/>
      <c r="E88" s="68" t="s">
        <v>36</v>
      </c>
      <c r="F88" s="68" t="s">
        <v>6</v>
      </c>
      <c r="G88" s="68" t="s">
        <v>6</v>
      </c>
    </row>
    <row r="89" spans="2:7" ht="30" customHeight="1">
      <c r="B89" s="38" t="s">
        <v>6</v>
      </c>
      <c r="C89" s="24" t="s">
        <v>47</v>
      </c>
      <c r="D89" s="27"/>
      <c r="E89" s="39" t="s">
        <v>48</v>
      </c>
      <c r="F89" s="24"/>
      <c r="G89" s="24"/>
    </row>
    <row r="90" spans="2:7" ht="29.25" customHeight="1">
      <c r="B90" s="15">
        <v>32</v>
      </c>
      <c r="C90" s="1" t="s">
        <v>47</v>
      </c>
      <c r="D90" s="23" t="s">
        <v>29</v>
      </c>
      <c r="E90" s="14" t="s">
        <v>112</v>
      </c>
      <c r="F90" s="5" t="s">
        <v>2</v>
      </c>
      <c r="G90" s="2">
        <v>208</v>
      </c>
    </row>
    <row r="91" spans="2:7" ht="29.25" customHeight="1">
      <c r="B91" s="15"/>
      <c r="C91" s="1"/>
      <c r="D91" s="23"/>
      <c r="E91" s="14" t="s">
        <v>129</v>
      </c>
      <c r="F91" s="5"/>
      <c r="G91" s="2">
        <v>208</v>
      </c>
    </row>
    <row r="92" spans="2:7" ht="30" customHeight="1">
      <c r="B92" s="16" t="s">
        <v>6</v>
      </c>
      <c r="C92" s="3" t="s">
        <v>38</v>
      </c>
      <c r="D92" s="25"/>
      <c r="E92" s="13" t="s">
        <v>57</v>
      </c>
      <c r="F92" s="3"/>
      <c r="G92" s="3"/>
    </row>
    <row r="93" spans="2:7" ht="39" customHeight="1">
      <c r="B93" s="15">
        <v>33</v>
      </c>
      <c r="C93" s="1" t="s">
        <v>38</v>
      </c>
      <c r="D93" s="23" t="s">
        <v>113</v>
      </c>
      <c r="E93" s="14" t="s">
        <v>115</v>
      </c>
      <c r="F93" s="5" t="s">
        <v>11</v>
      </c>
      <c r="G93" s="2">
        <v>408</v>
      </c>
    </row>
    <row r="94" spans="2:7" ht="38.25">
      <c r="B94" s="15"/>
      <c r="C94" s="1"/>
      <c r="D94" s="23"/>
      <c r="E94" s="14" t="s">
        <v>154</v>
      </c>
      <c r="F94" s="5"/>
      <c r="G94" s="2">
        <v>408</v>
      </c>
    </row>
    <row r="95" spans="2:7" ht="33" customHeight="1">
      <c r="B95" s="16" t="s">
        <v>6</v>
      </c>
      <c r="C95" s="3" t="s">
        <v>39</v>
      </c>
      <c r="D95" s="25"/>
      <c r="E95" s="13" t="s">
        <v>40</v>
      </c>
      <c r="F95" s="3"/>
      <c r="G95" s="3"/>
    </row>
    <row r="96" spans="2:7" ht="41.25" customHeight="1">
      <c r="B96" s="15">
        <v>34</v>
      </c>
      <c r="C96" s="1" t="s">
        <v>39</v>
      </c>
      <c r="D96" s="23">
        <v>12</v>
      </c>
      <c r="E96" s="14" t="s">
        <v>148</v>
      </c>
      <c r="F96" s="5" t="s">
        <v>2</v>
      </c>
      <c r="G96" s="2">
        <v>308</v>
      </c>
    </row>
    <row r="97" spans="2:8" ht="30" customHeight="1">
      <c r="B97" s="15"/>
      <c r="C97" s="1"/>
      <c r="D97" s="23"/>
      <c r="E97" s="14" t="s">
        <v>149</v>
      </c>
      <c r="F97" s="5"/>
      <c r="G97" s="2">
        <v>308</v>
      </c>
      <c r="H97" s="77"/>
    </row>
    <row r="98" spans="2:7" ht="30" customHeight="1">
      <c r="B98" s="16" t="s">
        <v>6</v>
      </c>
      <c r="C98" s="3" t="s">
        <v>109</v>
      </c>
      <c r="D98" s="64"/>
      <c r="E98" s="13" t="s">
        <v>110</v>
      </c>
      <c r="F98" s="76"/>
      <c r="G98" s="76"/>
    </row>
    <row r="99" spans="2:7" ht="30" customHeight="1">
      <c r="B99" s="15">
        <v>35</v>
      </c>
      <c r="C99" s="1" t="s">
        <v>111</v>
      </c>
      <c r="D99" s="23" t="s">
        <v>29</v>
      </c>
      <c r="E99" s="14" t="s">
        <v>150</v>
      </c>
      <c r="F99" s="5" t="s">
        <v>2</v>
      </c>
      <c r="G99" s="2">
        <v>191.5</v>
      </c>
    </row>
    <row r="100" spans="2:7" ht="51">
      <c r="B100" s="71"/>
      <c r="C100" s="65"/>
      <c r="D100" s="66"/>
      <c r="E100" s="14" t="s">
        <v>130</v>
      </c>
      <c r="F100" s="5"/>
      <c r="G100" s="2">
        <v>191.5</v>
      </c>
    </row>
    <row r="101" spans="2:10" s="6" customFormat="1" ht="30" customHeight="1">
      <c r="B101" s="7"/>
      <c r="C101" s="7"/>
      <c r="D101" s="28"/>
      <c r="E101" s="8"/>
      <c r="G101" s="9"/>
      <c r="I101" s="122"/>
      <c r="J101" s="122"/>
    </row>
    <row r="102" spans="2:10" s="6" customFormat="1" ht="30" customHeight="1">
      <c r="B102" s="7"/>
      <c r="C102" s="7"/>
      <c r="D102" s="28"/>
      <c r="E102" s="8"/>
      <c r="G102" s="9"/>
      <c r="I102" s="122"/>
      <c r="J102" s="122"/>
    </row>
    <row r="103" spans="2:10" s="6" customFormat="1" ht="30" customHeight="1">
      <c r="B103" s="7"/>
      <c r="C103" s="7"/>
      <c r="D103" s="28"/>
      <c r="E103" s="8"/>
      <c r="G103" s="9"/>
      <c r="I103" s="122"/>
      <c r="J103" s="122"/>
    </row>
    <row r="104" spans="2:10" s="6" customFormat="1" ht="30" customHeight="1">
      <c r="B104" s="7"/>
      <c r="C104" s="7"/>
      <c r="D104" s="28"/>
      <c r="E104" s="8"/>
      <c r="G104" s="9"/>
      <c r="I104" s="122"/>
      <c r="J104" s="122"/>
    </row>
    <row r="105" spans="2:10" s="6" customFormat="1" ht="30" customHeight="1">
      <c r="B105" s="7"/>
      <c r="C105" s="7"/>
      <c r="D105" s="28"/>
      <c r="E105" s="8"/>
      <c r="G105" s="9"/>
      <c r="I105" s="122"/>
      <c r="J105" s="122"/>
    </row>
    <row r="106" spans="2:10" s="6" customFormat="1" ht="30" customHeight="1">
      <c r="B106" s="7"/>
      <c r="C106" s="7"/>
      <c r="D106" s="28"/>
      <c r="E106" s="8"/>
      <c r="G106" s="9"/>
      <c r="I106" s="122"/>
      <c r="J106" s="122"/>
    </row>
    <row r="107" spans="2:10" s="6" customFormat="1" ht="30" customHeight="1">
      <c r="B107" s="7"/>
      <c r="C107" s="7"/>
      <c r="D107" s="28"/>
      <c r="E107" s="8"/>
      <c r="G107" s="9"/>
      <c r="I107" s="122"/>
      <c r="J107" s="122"/>
    </row>
    <row r="108" spans="2:10" s="6" customFormat="1" ht="30" customHeight="1">
      <c r="B108" s="7"/>
      <c r="C108" s="7"/>
      <c r="D108" s="28"/>
      <c r="E108" s="8"/>
      <c r="G108" s="9"/>
      <c r="I108" s="122"/>
      <c r="J108" s="122"/>
    </row>
    <row r="109" spans="2:10" s="6" customFormat="1" ht="30" customHeight="1">
      <c r="B109" s="7"/>
      <c r="C109" s="7"/>
      <c r="D109" s="28"/>
      <c r="E109" s="8"/>
      <c r="G109" s="9"/>
      <c r="I109" s="122"/>
      <c r="J109" s="122"/>
    </row>
    <row r="110" spans="2:10" s="6" customFormat="1" ht="30" customHeight="1">
      <c r="B110" s="7"/>
      <c r="C110" s="7"/>
      <c r="D110" s="28"/>
      <c r="E110" s="8"/>
      <c r="G110" s="9"/>
      <c r="I110" s="122"/>
      <c r="J110" s="122"/>
    </row>
    <row r="111" spans="2:10" s="6" customFormat="1" ht="30" customHeight="1">
      <c r="B111" s="7"/>
      <c r="C111" s="7"/>
      <c r="D111" s="28"/>
      <c r="E111" s="8"/>
      <c r="G111" s="9"/>
      <c r="I111" s="122"/>
      <c r="J111" s="122"/>
    </row>
    <row r="112" spans="2:10" s="6" customFormat="1" ht="30" customHeight="1">
      <c r="B112" s="7"/>
      <c r="C112" s="7"/>
      <c r="D112" s="28"/>
      <c r="E112" s="8"/>
      <c r="G112" s="9"/>
      <c r="I112" s="122"/>
      <c r="J112" s="122"/>
    </row>
    <row r="113" spans="2:10" s="6" customFormat="1" ht="30" customHeight="1">
      <c r="B113" s="7"/>
      <c r="C113" s="7"/>
      <c r="D113" s="28"/>
      <c r="E113" s="8"/>
      <c r="G113" s="9"/>
      <c r="I113" s="122"/>
      <c r="J113" s="122"/>
    </row>
    <row r="114" spans="2:10" s="6" customFormat="1" ht="30" customHeight="1">
      <c r="B114" s="7"/>
      <c r="C114" s="7"/>
      <c r="D114" s="28"/>
      <c r="E114" s="8"/>
      <c r="G114" s="9"/>
      <c r="I114" s="122"/>
      <c r="J114" s="122"/>
    </row>
    <row r="115" spans="2:10" s="6" customFormat="1" ht="30" customHeight="1">
      <c r="B115" s="7"/>
      <c r="C115" s="7"/>
      <c r="D115" s="28"/>
      <c r="E115" s="8"/>
      <c r="G115" s="9"/>
      <c r="I115" s="122"/>
      <c r="J115" s="122"/>
    </row>
    <row r="116" spans="2:10" s="6" customFormat="1" ht="30" customHeight="1">
      <c r="B116" s="7"/>
      <c r="C116" s="7"/>
      <c r="D116" s="28"/>
      <c r="E116" s="8"/>
      <c r="G116" s="9"/>
      <c r="I116" s="122"/>
      <c r="J116" s="122"/>
    </row>
    <row r="117" spans="2:10" s="6" customFormat="1" ht="30" customHeight="1">
      <c r="B117" s="7"/>
      <c r="C117" s="7"/>
      <c r="D117" s="28"/>
      <c r="E117" s="8"/>
      <c r="G117" s="9"/>
      <c r="I117" s="122"/>
      <c r="J117" s="122"/>
    </row>
    <row r="118" spans="2:10" s="6" customFormat="1" ht="30" customHeight="1">
      <c r="B118" s="7"/>
      <c r="C118" s="7"/>
      <c r="D118" s="28"/>
      <c r="E118" s="8"/>
      <c r="G118" s="9"/>
      <c r="I118" s="122"/>
      <c r="J118" s="122"/>
    </row>
    <row r="119" spans="2:10" s="6" customFormat="1" ht="30" customHeight="1">
      <c r="B119" s="7"/>
      <c r="C119" s="7"/>
      <c r="D119" s="28"/>
      <c r="E119" s="8"/>
      <c r="G119" s="9"/>
      <c r="I119" s="122"/>
      <c r="J119" s="122"/>
    </row>
    <row r="120" spans="2:10" s="6" customFormat="1" ht="30" customHeight="1">
      <c r="B120" s="7"/>
      <c r="C120" s="7"/>
      <c r="D120" s="28"/>
      <c r="E120" s="8"/>
      <c r="G120" s="9"/>
      <c r="I120" s="122"/>
      <c r="J120" s="122"/>
    </row>
    <row r="121" spans="2:10" s="6" customFormat="1" ht="30" customHeight="1">
      <c r="B121" s="7"/>
      <c r="C121" s="7"/>
      <c r="D121" s="28"/>
      <c r="E121" s="8"/>
      <c r="G121" s="9"/>
      <c r="I121" s="122"/>
      <c r="J121" s="122"/>
    </row>
    <row r="122" spans="2:10" s="6" customFormat="1" ht="30" customHeight="1">
      <c r="B122" s="7"/>
      <c r="C122" s="7"/>
      <c r="D122" s="28"/>
      <c r="E122" s="8"/>
      <c r="G122" s="9"/>
      <c r="I122" s="122"/>
      <c r="J122" s="122"/>
    </row>
    <row r="123" spans="2:10" s="6" customFormat="1" ht="30" customHeight="1">
      <c r="B123" s="7"/>
      <c r="C123" s="7"/>
      <c r="D123" s="28"/>
      <c r="E123" s="8"/>
      <c r="G123" s="9"/>
      <c r="I123" s="122"/>
      <c r="J123" s="122"/>
    </row>
    <row r="124" spans="2:10" s="6" customFormat="1" ht="30" customHeight="1">
      <c r="B124" s="7"/>
      <c r="C124" s="7"/>
      <c r="D124" s="28"/>
      <c r="E124" s="8"/>
      <c r="G124" s="9"/>
      <c r="I124" s="122"/>
      <c r="J124" s="122"/>
    </row>
    <row r="125" spans="2:10" s="6" customFormat="1" ht="30" customHeight="1">
      <c r="B125" s="10"/>
      <c r="C125" s="10"/>
      <c r="D125" s="29"/>
      <c r="E125" s="11"/>
      <c r="F125" s="4"/>
      <c r="G125" s="12"/>
      <c r="I125" s="122"/>
      <c r="J125" s="122"/>
    </row>
    <row r="126" spans="2:10" s="6" customFormat="1" ht="30" customHeight="1">
      <c r="B126" s="10"/>
      <c r="C126" s="10"/>
      <c r="D126" s="29"/>
      <c r="E126" s="11"/>
      <c r="F126" s="4"/>
      <c r="G126" s="12"/>
      <c r="I126" s="122"/>
      <c r="J126" s="122"/>
    </row>
    <row r="127" spans="2:10" s="6" customFormat="1" ht="30" customHeight="1">
      <c r="B127" s="10"/>
      <c r="C127" s="10"/>
      <c r="D127" s="29"/>
      <c r="E127" s="11"/>
      <c r="F127" s="4"/>
      <c r="G127" s="12"/>
      <c r="I127" s="122"/>
      <c r="J127" s="122"/>
    </row>
  </sheetData>
  <sheetProtection/>
  <mergeCells count="10">
    <mergeCell ref="G1:H1"/>
    <mergeCell ref="E6:E7"/>
    <mergeCell ref="D6:D7"/>
    <mergeCell ref="F6:G6"/>
    <mergeCell ref="B8:G8"/>
    <mergeCell ref="B2:G2"/>
    <mergeCell ref="B3:G3"/>
    <mergeCell ref="B4:G4"/>
    <mergeCell ref="B6:B7"/>
    <mergeCell ref="C6:C7"/>
  </mergeCells>
  <printOptions horizontalCentered="1"/>
  <pageMargins left="0.5905511811023623" right="0.1968503937007874" top="0.3937007874015748" bottom="0.3937007874015748" header="0.3937007874015748" footer="0.5118110236220472"/>
  <pageSetup firstPageNumber="4" useFirstPageNumber="1" horizontalDpi="300" verticalDpi="300" orientation="portrait" paperSize="9" scale="77" r:id="rId1"/>
  <rowBreaks count="3" manualBreakCount="3">
    <brk id="27" max="7" man="1"/>
    <brk id="43" max="7" man="1"/>
    <brk id="8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tabSelected="1" view="pageBreakPreview" zoomScale="90" zoomScaleNormal="90" zoomScaleSheetLayoutView="90" zoomScalePageLayoutView="0" workbookViewId="0" topLeftCell="A1">
      <selection activeCell="O81" sqref="O81"/>
    </sheetView>
  </sheetViews>
  <sheetFormatPr defaultColWidth="9.00390625" defaultRowHeight="12.75"/>
  <cols>
    <col min="1" max="1" width="3.75390625" style="10" customWidth="1"/>
    <col min="2" max="2" width="9.75390625" style="10" customWidth="1"/>
    <col min="3" max="3" width="6.75390625" style="29" customWidth="1"/>
    <col min="4" max="4" width="40.75390625" style="11" customWidth="1"/>
    <col min="5" max="5" width="5.75390625" style="4" customWidth="1"/>
    <col min="6" max="6" width="7.25390625" style="12" customWidth="1"/>
    <col min="7" max="7" width="13.625" style="107" bestFit="1" customWidth="1"/>
    <col min="8" max="8" width="16.75390625" style="107" bestFit="1" customWidth="1"/>
    <col min="9" max="9" width="10.00390625" style="119" bestFit="1" customWidth="1"/>
    <col min="10" max="10" width="11.125" style="119" bestFit="1" customWidth="1"/>
    <col min="11" max="11" width="9.125" style="119" customWidth="1"/>
    <col min="12" max="12" width="9.125" style="4" customWidth="1"/>
    <col min="13" max="13" width="11.75390625" style="4" customWidth="1"/>
    <col min="14" max="16384" width="9.125" style="4" customWidth="1"/>
  </cols>
  <sheetData>
    <row r="1" spans="7:8" ht="22.5" customHeight="1">
      <c r="G1" s="148" t="s">
        <v>175</v>
      </c>
      <c r="H1" s="148"/>
    </row>
    <row r="2" spans="1:8" ht="24.75" customHeight="1">
      <c r="A2" s="130" t="s">
        <v>174</v>
      </c>
      <c r="B2" s="131"/>
      <c r="C2" s="131"/>
      <c r="D2" s="131"/>
      <c r="E2" s="131"/>
      <c r="F2" s="131"/>
      <c r="G2" s="131"/>
      <c r="H2" s="131"/>
    </row>
    <row r="3" spans="1:8" ht="84.75" customHeight="1" thickBot="1">
      <c r="A3" s="130" t="s">
        <v>157</v>
      </c>
      <c r="B3" s="132"/>
      <c r="C3" s="132"/>
      <c r="D3" s="132"/>
      <c r="E3" s="132"/>
      <c r="F3" s="132"/>
      <c r="G3" s="132"/>
      <c r="H3" s="132"/>
    </row>
    <row r="4" spans="1:8" ht="30" customHeight="1" thickBot="1">
      <c r="A4" s="133" t="s">
        <v>68</v>
      </c>
      <c r="B4" s="134"/>
      <c r="C4" s="134"/>
      <c r="D4" s="134"/>
      <c r="E4" s="134"/>
      <c r="F4" s="134"/>
      <c r="G4" s="134"/>
      <c r="H4" s="135"/>
    </row>
    <row r="5" spans="1:8" ht="15" customHeight="1" thickBot="1">
      <c r="A5" s="52"/>
      <c r="B5" s="53"/>
      <c r="C5" s="54"/>
      <c r="D5" s="55"/>
      <c r="E5" s="55"/>
      <c r="F5" s="56"/>
      <c r="G5" s="100"/>
      <c r="H5" s="100"/>
    </row>
    <row r="6" spans="1:8" ht="21.75" customHeight="1">
      <c r="A6" s="136" t="s">
        <v>0</v>
      </c>
      <c r="B6" s="138" t="s">
        <v>15</v>
      </c>
      <c r="C6" s="126" t="s">
        <v>16</v>
      </c>
      <c r="D6" s="124" t="s">
        <v>9</v>
      </c>
      <c r="E6" s="124" t="s">
        <v>4</v>
      </c>
      <c r="F6" s="124"/>
      <c r="G6" s="146" t="s">
        <v>7</v>
      </c>
      <c r="H6" s="143" t="s">
        <v>8</v>
      </c>
    </row>
    <row r="7" spans="1:8" ht="21.75" customHeight="1">
      <c r="A7" s="137"/>
      <c r="B7" s="139"/>
      <c r="C7" s="127"/>
      <c r="D7" s="125"/>
      <c r="E7" s="18" t="s">
        <v>5</v>
      </c>
      <c r="F7" s="19" t="s">
        <v>18</v>
      </c>
      <c r="G7" s="147"/>
      <c r="H7" s="144"/>
    </row>
    <row r="8" spans="1:13" ht="30" customHeight="1" thickBot="1">
      <c r="A8" s="128" t="s">
        <v>62</v>
      </c>
      <c r="B8" s="129"/>
      <c r="C8" s="129"/>
      <c r="D8" s="129"/>
      <c r="E8" s="129"/>
      <c r="F8" s="129"/>
      <c r="G8" s="129"/>
      <c r="H8" s="145"/>
      <c r="M8" s="4" t="s">
        <v>103</v>
      </c>
    </row>
    <row r="9" spans="1:8" ht="30" customHeight="1" thickBot="1">
      <c r="A9" s="67" t="s">
        <v>6</v>
      </c>
      <c r="B9" s="68" t="s">
        <v>20</v>
      </c>
      <c r="C9" s="69"/>
      <c r="D9" s="68" t="s">
        <v>12</v>
      </c>
      <c r="E9" s="68" t="s">
        <v>6</v>
      </c>
      <c r="F9" s="68" t="s">
        <v>6</v>
      </c>
      <c r="G9" s="101" t="s">
        <v>6</v>
      </c>
      <c r="H9" s="109" t="s">
        <v>6</v>
      </c>
    </row>
    <row r="10" spans="1:8" ht="30" customHeight="1">
      <c r="A10" s="38" t="s">
        <v>6</v>
      </c>
      <c r="B10" s="24" t="s">
        <v>3</v>
      </c>
      <c r="C10" s="27"/>
      <c r="D10" s="39" t="s">
        <v>19</v>
      </c>
      <c r="E10" s="24"/>
      <c r="F10" s="24"/>
      <c r="G10" s="99"/>
      <c r="H10" s="110"/>
    </row>
    <row r="11" spans="1:8" ht="38.25">
      <c r="A11" s="15">
        <v>1</v>
      </c>
      <c r="B11" s="1" t="s">
        <v>3</v>
      </c>
      <c r="C11" s="23" t="s">
        <v>29</v>
      </c>
      <c r="D11" s="14" t="s">
        <v>156</v>
      </c>
      <c r="E11" s="1" t="s">
        <v>1</v>
      </c>
      <c r="F11" s="78">
        <v>0.204</v>
      </c>
      <c r="G11" s="86"/>
      <c r="H11" s="111">
        <f>G11*F11</f>
        <v>0</v>
      </c>
    </row>
    <row r="12" spans="1:8" ht="27" customHeight="1">
      <c r="A12" s="38" t="s">
        <v>6</v>
      </c>
      <c r="B12" s="24" t="s">
        <v>117</v>
      </c>
      <c r="C12" s="27"/>
      <c r="D12" s="39" t="s">
        <v>118</v>
      </c>
      <c r="E12" s="24"/>
      <c r="F12" s="24"/>
      <c r="G12" s="99"/>
      <c r="H12" s="110"/>
    </row>
    <row r="13" spans="1:8" ht="25.5">
      <c r="A13" s="15">
        <v>2</v>
      </c>
      <c r="B13" s="1" t="s">
        <v>117</v>
      </c>
      <c r="C13" s="23" t="s">
        <v>75</v>
      </c>
      <c r="D13" s="14" t="s">
        <v>119</v>
      </c>
      <c r="E13" s="5" t="s">
        <v>120</v>
      </c>
      <c r="F13" s="78">
        <v>0.008</v>
      </c>
      <c r="G13" s="86"/>
      <c r="H13" s="111">
        <f>G13*F13</f>
        <v>0</v>
      </c>
    </row>
    <row r="14" spans="1:8" ht="30" customHeight="1">
      <c r="A14" s="16" t="s">
        <v>6</v>
      </c>
      <c r="B14" s="3" t="s">
        <v>17</v>
      </c>
      <c r="C14" s="25"/>
      <c r="D14" s="13" t="s">
        <v>21</v>
      </c>
      <c r="E14" s="3"/>
      <c r="F14" s="22"/>
      <c r="G14" s="86"/>
      <c r="H14" s="112"/>
    </row>
    <row r="15" spans="1:8" ht="30" customHeight="1">
      <c r="A15" s="15">
        <v>3</v>
      </c>
      <c r="B15" s="1" t="s">
        <v>17</v>
      </c>
      <c r="C15" s="23">
        <v>12</v>
      </c>
      <c r="D15" s="14" t="s">
        <v>89</v>
      </c>
      <c r="E15" s="5" t="s">
        <v>11</v>
      </c>
      <c r="F15" s="2">
        <v>2062.6</v>
      </c>
      <c r="G15" s="86"/>
      <c r="H15" s="111">
        <f>G15*F15</f>
        <v>0</v>
      </c>
    </row>
    <row r="16" spans="1:8" ht="30" customHeight="1">
      <c r="A16" s="16" t="s">
        <v>6</v>
      </c>
      <c r="B16" s="3" t="s">
        <v>43</v>
      </c>
      <c r="C16" s="25"/>
      <c r="D16" s="13" t="s">
        <v>44</v>
      </c>
      <c r="E16" s="3"/>
      <c r="F16" s="22"/>
      <c r="G16" s="86"/>
      <c r="H16" s="112"/>
    </row>
    <row r="17" spans="1:8" ht="30" customHeight="1">
      <c r="A17" s="16">
        <v>4</v>
      </c>
      <c r="B17" s="92" t="s">
        <v>160</v>
      </c>
      <c r="C17" s="25"/>
      <c r="D17" s="93" t="s">
        <v>159</v>
      </c>
      <c r="E17" s="92" t="s">
        <v>2</v>
      </c>
      <c r="F17" s="94">
        <v>100</v>
      </c>
      <c r="G17" s="87"/>
      <c r="H17" s="113">
        <f aca="true" t="shared" si="0" ref="H17:H22">G17*F17</f>
        <v>0</v>
      </c>
    </row>
    <row r="18" spans="1:8" ht="60" customHeight="1">
      <c r="A18" s="16">
        <v>5</v>
      </c>
      <c r="B18" s="92" t="s">
        <v>160</v>
      </c>
      <c r="C18" s="25"/>
      <c r="D18" s="93" t="s">
        <v>161</v>
      </c>
      <c r="E18" s="92" t="s">
        <v>162</v>
      </c>
      <c r="F18" s="94">
        <v>160</v>
      </c>
      <c r="G18" s="86"/>
      <c r="H18" s="113">
        <f t="shared" si="0"/>
        <v>0</v>
      </c>
    </row>
    <row r="19" spans="1:8" ht="60" customHeight="1">
      <c r="A19" s="16">
        <v>6</v>
      </c>
      <c r="B19" s="92" t="s">
        <v>160</v>
      </c>
      <c r="C19" s="25"/>
      <c r="D19" s="93" t="s">
        <v>172</v>
      </c>
      <c r="E19" s="92" t="s">
        <v>2</v>
      </c>
      <c r="F19" s="94">
        <v>20</v>
      </c>
      <c r="G19" s="86"/>
      <c r="H19" s="113">
        <f t="shared" si="0"/>
        <v>0</v>
      </c>
    </row>
    <row r="20" spans="1:8" ht="60" customHeight="1">
      <c r="A20" s="16">
        <v>7</v>
      </c>
      <c r="B20" s="92" t="s">
        <v>160</v>
      </c>
      <c r="C20" s="25"/>
      <c r="D20" s="93" t="s">
        <v>163</v>
      </c>
      <c r="E20" s="92" t="s">
        <v>2</v>
      </c>
      <c r="F20" s="94">
        <v>82</v>
      </c>
      <c r="G20" s="86"/>
      <c r="H20" s="113">
        <f t="shared" si="0"/>
        <v>0</v>
      </c>
    </row>
    <row r="21" spans="1:8" ht="60" customHeight="1">
      <c r="A21" s="15">
        <v>8</v>
      </c>
      <c r="B21" s="1" t="s">
        <v>43</v>
      </c>
      <c r="C21" s="23">
        <v>11</v>
      </c>
      <c r="D21" s="14" t="s">
        <v>90</v>
      </c>
      <c r="E21" s="5" t="s">
        <v>11</v>
      </c>
      <c r="F21" s="2">
        <v>153</v>
      </c>
      <c r="G21" s="86"/>
      <c r="H21" s="111">
        <f t="shared" si="0"/>
        <v>0</v>
      </c>
    </row>
    <row r="22" spans="1:8" ht="51">
      <c r="A22" s="15">
        <v>9</v>
      </c>
      <c r="B22" s="1" t="s">
        <v>43</v>
      </c>
      <c r="C22" s="23" t="s">
        <v>75</v>
      </c>
      <c r="D22" s="14" t="s">
        <v>153</v>
      </c>
      <c r="E22" s="5" t="s">
        <v>11</v>
      </c>
      <c r="F22" s="2">
        <v>142.8</v>
      </c>
      <c r="G22" s="86"/>
      <c r="H22" s="111">
        <f t="shared" si="0"/>
        <v>0</v>
      </c>
    </row>
    <row r="23" spans="1:10" ht="30" customHeight="1" thickBot="1">
      <c r="A23" s="89"/>
      <c r="B23" s="90"/>
      <c r="C23" s="91"/>
      <c r="D23" s="142" t="s">
        <v>27</v>
      </c>
      <c r="E23" s="142"/>
      <c r="F23" s="142"/>
      <c r="G23" s="142"/>
      <c r="H23" s="114">
        <f>SUM(H10:H22)</f>
        <v>0</v>
      </c>
      <c r="I23" s="108"/>
      <c r="J23" s="108"/>
    </row>
    <row r="24" spans="1:8" ht="30" customHeight="1" thickBot="1">
      <c r="A24" s="67" t="s">
        <v>6</v>
      </c>
      <c r="B24" s="68" t="s">
        <v>22</v>
      </c>
      <c r="C24" s="69"/>
      <c r="D24" s="68" t="s">
        <v>13</v>
      </c>
      <c r="E24" s="68" t="s">
        <v>6</v>
      </c>
      <c r="F24" s="68" t="s">
        <v>6</v>
      </c>
      <c r="G24" s="101" t="s">
        <v>6</v>
      </c>
      <c r="H24" s="109" t="s">
        <v>6</v>
      </c>
    </row>
    <row r="25" spans="1:8" ht="30" customHeight="1">
      <c r="A25" s="38" t="s">
        <v>6</v>
      </c>
      <c r="B25" s="24" t="s">
        <v>23</v>
      </c>
      <c r="C25" s="27"/>
      <c r="D25" s="39" t="s">
        <v>24</v>
      </c>
      <c r="E25" s="24"/>
      <c r="F25" s="24"/>
      <c r="G25" s="99"/>
      <c r="H25" s="110"/>
    </row>
    <row r="26" spans="1:8" ht="25.5">
      <c r="A26" s="15">
        <v>10</v>
      </c>
      <c r="B26" s="1" t="s">
        <v>23</v>
      </c>
      <c r="C26" s="23" t="s">
        <v>74</v>
      </c>
      <c r="D26" s="14" t="s">
        <v>140</v>
      </c>
      <c r="E26" s="5" t="s">
        <v>10</v>
      </c>
      <c r="F26" s="2">
        <v>399.8</v>
      </c>
      <c r="G26" s="86"/>
      <c r="H26" s="111">
        <f>G26*F26</f>
        <v>0</v>
      </c>
    </row>
    <row r="27" spans="1:8" ht="28.5" customHeight="1">
      <c r="A27" s="16" t="s">
        <v>6</v>
      </c>
      <c r="B27" s="3" t="s">
        <v>45</v>
      </c>
      <c r="C27" s="25"/>
      <c r="D27" s="13" t="s">
        <v>46</v>
      </c>
      <c r="E27" s="3"/>
      <c r="F27" s="22"/>
      <c r="G27" s="86"/>
      <c r="H27" s="112"/>
    </row>
    <row r="28" spans="1:8" ht="102">
      <c r="A28" s="15">
        <v>11</v>
      </c>
      <c r="B28" s="1" t="s">
        <v>45</v>
      </c>
      <c r="C28" s="61">
        <v>12</v>
      </c>
      <c r="D28" s="14" t="s">
        <v>167</v>
      </c>
      <c r="E28" s="5" t="s">
        <v>71</v>
      </c>
      <c r="F28" s="2">
        <v>1390</v>
      </c>
      <c r="G28" s="86"/>
      <c r="H28" s="111">
        <f>G28*F28</f>
        <v>0</v>
      </c>
    </row>
    <row r="29" spans="1:9" ht="30" customHeight="1" thickBot="1">
      <c r="A29" s="89"/>
      <c r="B29" s="90"/>
      <c r="C29" s="91"/>
      <c r="D29" s="142" t="s">
        <v>28</v>
      </c>
      <c r="E29" s="142"/>
      <c r="F29" s="142"/>
      <c r="G29" s="142"/>
      <c r="H29" s="114">
        <f>SUM(H25:H28)</f>
        <v>0</v>
      </c>
      <c r="I29" s="108"/>
    </row>
    <row r="30" spans="1:8" ht="30" customHeight="1" thickBot="1">
      <c r="A30" s="67" t="s">
        <v>6</v>
      </c>
      <c r="B30" s="68" t="s">
        <v>49</v>
      </c>
      <c r="C30" s="69"/>
      <c r="D30" s="68" t="s">
        <v>50</v>
      </c>
      <c r="E30" s="68" t="s">
        <v>6</v>
      </c>
      <c r="F30" s="68" t="s">
        <v>6</v>
      </c>
      <c r="G30" s="101" t="s">
        <v>6</v>
      </c>
      <c r="H30" s="109" t="s">
        <v>6</v>
      </c>
    </row>
    <row r="31" spans="1:8" ht="30" customHeight="1">
      <c r="A31" s="16" t="s">
        <v>6</v>
      </c>
      <c r="B31" s="3" t="s">
        <v>51</v>
      </c>
      <c r="C31" s="25"/>
      <c r="D31" s="13" t="s">
        <v>52</v>
      </c>
      <c r="E31" s="3"/>
      <c r="F31" s="3"/>
      <c r="G31" s="86"/>
      <c r="H31" s="112"/>
    </row>
    <row r="32" spans="1:8" ht="89.25">
      <c r="A32" s="40">
        <v>12</v>
      </c>
      <c r="B32" s="41" t="s">
        <v>51</v>
      </c>
      <c r="C32" s="42" t="s">
        <v>29</v>
      </c>
      <c r="D32" s="43" t="s">
        <v>169</v>
      </c>
      <c r="E32" s="44" t="s">
        <v>2</v>
      </c>
      <c r="F32" s="75">
        <v>203.5</v>
      </c>
      <c r="G32" s="87"/>
      <c r="H32" s="111">
        <f aca="true" t="shared" si="1" ref="H32:H37">G32*F32</f>
        <v>0</v>
      </c>
    </row>
    <row r="33" spans="1:8" ht="76.5">
      <c r="A33" s="40">
        <v>13</v>
      </c>
      <c r="B33" s="41" t="s">
        <v>51</v>
      </c>
      <c r="C33" s="42" t="s">
        <v>99</v>
      </c>
      <c r="D33" s="43" t="s">
        <v>155</v>
      </c>
      <c r="E33" s="44" t="s">
        <v>2</v>
      </c>
      <c r="F33" s="75">
        <v>200</v>
      </c>
      <c r="G33" s="88"/>
      <c r="H33" s="111">
        <f t="shared" si="1"/>
        <v>0</v>
      </c>
    </row>
    <row r="34" spans="1:8" ht="30" customHeight="1">
      <c r="A34" s="40">
        <v>14</v>
      </c>
      <c r="B34" s="41" t="s">
        <v>51</v>
      </c>
      <c r="C34" s="42" t="s">
        <v>56</v>
      </c>
      <c r="D34" s="43" t="s">
        <v>171</v>
      </c>
      <c r="E34" s="44" t="s">
        <v>2</v>
      </c>
      <c r="F34" s="45">
        <v>16</v>
      </c>
      <c r="G34" s="88"/>
      <c r="H34" s="111">
        <f t="shared" si="1"/>
        <v>0</v>
      </c>
    </row>
    <row r="35" spans="1:8" ht="30" customHeight="1">
      <c r="A35" s="15">
        <v>15</v>
      </c>
      <c r="B35" s="1" t="s">
        <v>51</v>
      </c>
      <c r="C35" s="23" t="s">
        <v>105</v>
      </c>
      <c r="D35" s="14" t="s">
        <v>104</v>
      </c>
      <c r="E35" s="5" t="s">
        <v>41</v>
      </c>
      <c r="F35" s="17">
        <v>7</v>
      </c>
      <c r="G35" s="86"/>
      <c r="H35" s="111">
        <f t="shared" si="1"/>
        <v>0</v>
      </c>
    </row>
    <row r="36" spans="1:10" ht="34.5" customHeight="1">
      <c r="A36" s="40">
        <v>16</v>
      </c>
      <c r="B36" s="41" t="s">
        <v>51</v>
      </c>
      <c r="C36" s="42" t="s">
        <v>69</v>
      </c>
      <c r="D36" s="43" t="s">
        <v>70</v>
      </c>
      <c r="E36" s="44" t="s">
        <v>41</v>
      </c>
      <c r="F36" s="17">
        <v>8</v>
      </c>
      <c r="G36" s="86"/>
      <c r="H36" s="111">
        <f t="shared" si="1"/>
        <v>0</v>
      </c>
      <c r="J36" s="120"/>
    </row>
    <row r="37" spans="1:8" ht="107.25" customHeight="1">
      <c r="A37" s="41">
        <v>17</v>
      </c>
      <c r="B37" s="41" t="s">
        <v>160</v>
      </c>
      <c r="C37" s="95"/>
      <c r="D37" s="96" t="s">
        <v>164</v>
      </c>
      <c r="E37" s="97" t="s">
        <v>2</v>
      </c>
      <c r="F37" s="98">
        <v>18</v>
      </c>
      <c r="G37" s="102"/>
      <c r="H37" s="111">
        <f t="shared" si="1"/>
        <v>0</v>
      </c>
    </row>
    <row r="38" spans="1:10" ht="30" customHeight="1" thickBot="1">
      <c r="A38" s="89"/>
      <c r="B38" s="90"/>
      <c r="C38" s="91"/>
      <c r="D38" s="142" t="s">
        <v>53</v>
      </c>
      <c r="E38" s="142"/>
      <c r="F38" s="142"/>
      <c r="G38" s="142"/>
      <c r="H38" s="114">
        <f>SUM(H31:H37)</f>
        <v>0</v>
      </c>
      <c r="I38" s="108"/>
      <c r="J38" s="108"/>
    </row>
    <row r="39" spans="1:8" ht="30" customHeight="1" thickBot="1">
      <c r="A39" s="67" t="s">
        <v>6</v>
      </c>
      <c r="B39" s="68" t="s">
        <v>30</v>
      </c>
      <c r="C39" s="69"/>
      <c r="D39" s="68" t="s">
        <v>31</v>
      </c>
      <c r="E39" s="68" t="s">
        <v>6</v>
      </c>
      <c r="F39" s="68" t="s">
        <v>6</v>
      </c>
      <c r="G39" s="101" t="s">
        <v>6</v>
      </c>
      <c r="H39" s="109" t="s">
        <v>6</v>
      </c>
    </row>
    <row r="40" spans="1:8" ht="30" customHeight="1">
      <c r="A40" s="38" t="s">
        <v>6</v>
      </c>
      <c r="B40" s="24" t="s">
        <v>54</v>
      </c>
      <c r="C40" s="27"/>
      <c r="D40" s="39" t="s">
        <v>141</v>
      </c>
      <c r="E40" s="24"/>
      <c r="F40" s="24"/>
      <c r="G40" s="99"/>
      <c r="H40" s="110"/>
    </row>
    <row r="41" spans="1:8" ht="15">
      <c r="A41" s="15">
        <v>18</v>
      </c>
      <c r="B41" s="1" t="s">
        <v>54</v>
      </c>
      <c r="C41" s="23" t="s">
        <v>76</v>
      </c>
      <c r="D41" s="14" t="s">
        <v>142</v>
      </c>
      <c r="E41" s="5" t="s">
        <v>11</v>
      </c>
      <c r="F41" s="2">
        <v>794.8</v>
      </c>
      <c r="G41" s="86"/>
      <c r="H41" s="111">
        <f>G41*F41</f>
        <v>0</v>
      </c>
    </row>
    <row r="42" spans="1:8" ht="30" customHeight="1">
      <c r="A42" s="16" t="s">
        <v>6</v>
      </c>
      <c r="B42" s="3" t="s">
        <v>72</v>
      </c>
      <c r="C42" s="25"/>
      <c r="D42" s="39" t="s">
        <v>73</v>
      </c>
      <c r="E42" s="3"/>
      <c r="F42" s="3"/>
      <c r="G42" s="86"/>
      <c r="H42" s="112"/>
    </row>
    <row r="43" spans="1:8" ht="25.5">
      <c r="A43" s="15">
        <v>19</v>
      </c>
      <c r="B43" s="1" t="s">
        <v>72</v>
      </c>
      <c r="C43" s="23" t="s">
        <v>75</v>
      </c>
      <c r="D43" s="14" t="s">
        <v>91</v>
      </c>
      <c r="E43" s="5" t="s">
        <v>11</v>
      </c>
      <c r="F43" s="2">
        <v>132</v>
      </c>
      <c r="G43" s="86"/>
      <c r="H43" s="111">
        <f>G43*F43</f>
        <v>0</v>
      </c>
    </row>
    <row r="44" spans="1:8" ht="30" customHeight="1">
      <c r="A44" s="15">
        <v>20</v>
      </c>
      <c r="B44" s="1" t="s">
        <v>72</v>
      </c>
      <c r="C44" s="23" t="s">
        <v>56</v>
      </c>
      <c r="D44" s="14" t="s">
        <v>107</v>
      </c>
      <c r="E44" s="5" t="s">
        <v>11</v>
      </c>
      <c r="F44" s="2">
        <v>588</v>
      </c>
      <c r="G44" s="86"/>
      <c r="H44" s="111">
        <f>G44*F44</f>
        <v>0</v>
      </c>
    </row>
    <row r="45" spans="1:8" ht="30" customHeight="1">
      <c r="A45" s="15">
        <v>21</v>
      </c>
      <c r="B45" s="1" t="s">
        <v>72</v>
      </c>
      <c r="C45" s="23" t="s">
        <v>55</v>
      </c>
      <c r="D45" s="14" t="s">
        <v>106</v>
      </c>
      <c r="E45" s="5" t="s">
        <v>11</v>
      </c>
      <c r="F45" s="2">
        <v>228.8</v>
      </c>
      <c r="G45" s="86"/>
      <c r="H45" s="111">
        <f>G45*F45</f>
        <v>0</v>
      </c>
    </row>
    <row r="46" spans="1:8" ht="30" customHeight="1">
      <c r="A46" s="38" t="s">
        <v>6</v>
      </c>
      <c r="B46" s="24" t="s">
        <v>59</v>
      </c>
      <c r="C46" s="27"/>
      <c r="D46" s="39" t="s">
        <v>77</v>
      </c>
      <c r="E46" s="24"/>
      <c r="F46" s="24"/>
      <c r="G46" s="99"/>
      <c r="H46" s="110"/>
    </row>
    <row r="47" spans="1:8" ht="38.25">
      <c r="A47" s="15">
        <v>22</v>
      </c>
      <c r="B47" s="1" t="s">
        <v>60</v>
      </c>
      <c r="C47" s="23" t="s">
        <v>58</v>
      </c>
      <c r="D47" s="14" t="s">
        <v>108</v>
      </c>
      <c r="E47" s="5" t="s">
        <v>11</v>
      </c>
      <c r="F47" s="2">
        <v>578</v>
      </c>
      <c r="G47" s="86"/>
      <c r="H47" s="111">
        <f>G47*F47</f>
        <v>0</v>
      </c>
    </row>
    <row r="48" spans="1:8" ht="38.25">
      <c r="A48" s="15">
        <v>23</v>
      </c>
      <c r="B48" s="1" t="s">
        <v>60</v>
      </c>
      <c r="C48" s="23" t="s">
        <v>55</v>
      </c>
      <c r="D48" s="14" t="s">
        <v>79</v>
      </c>
      <c r="E48" s="5" t="s">
        <v>11</v>
      </c>
      <c r="F48" s="2">
        <v>228.8</v>
      </c>
      <c r="G48" s="86"/>
      <c r="H48" s="111">
        <f>G48*F48</f>
        <v>0</v>
      </c>
    </row>
    <row r="49" spans="1:8" ht="24.75" customHeight="1">
      <c r="A49" s="38" t="s">
        <v>6</v>
      </c>
      <c r="B49" s="24" t="s">
        <v>80</v>
      </c>
      <c r="C49" s="27"/>
      <c r="D49" s="39" t="s">
        <v>81</v>
      </c>
      <c r="E49" s="24"/>
      <c r="F49" s="24"/>
      <c r="G49" s="99"/>
      <c r="H49" s="110"/>
    </row>
    <row r="50" spans="1:8" ht="25.5">
      <c r="A50" s="15">
        <v>24</v>
      </c>
      <c r="B50" s="1" t="s">
        <v>80</v>
      </c>
      <c r="C50" s="23" t="s">
        <v>82</v>
      </c>
      <c r="D50" s="14" t="s">
        <v>83</v>
      </c>
      <c r="E50" s="5" t="s">
        <v>11</v>
      </c>
      <c r="F50" s="2">
        <v>166.4</v>
      </c>
      <c r="G50" s="86"/>
      <c r="H50" s="111">
        <f>G50*F50</f>
        <v>0</v>
      </c>
    </row>
    <row r="51" spans="1:10" ht="30" customHeight="1" thickBot="1">
      <c r="A51" s="89"/>
      <c r="B51" s="90"/>
      <c r="C51" s="91"/>
      <c r="D51" s="142" t="s">
        <v>32</v>
      </c>
      <c r="E51" s="142"/>
      <c r="F51" s="142"/>
      <c r="G51" s="142"/>
      <c r="H51" s="114">
        <f>SUM(H40:H50)</f>
        <v>0</v>
      </c>
      <c r="I51" s="108"/>
      <c r="J51" s="108"/>
    </row>
    <row r="52" spans="1:10" ht="30" customHeight="1" thickBot="1">
      <c r="A52" s="67" t="s">
        <v>6</v>
      </c>
      <c r="B52" s="68" t="s">
        <v>84</v>
      </c>
      <c r="C52" s="69"/>
      <c r="D52" s="68" t="s">
        <v>85</v>
      </c>
      <c r="E52" s="68" t="s">
        <v>6</v>
      </c>
      <c r="F52" s="68" t="s">
        <v>6</v>
      </c>
      <c r="G52" s="101" t="s">
        <v>6</v>
      </c>
      <c r="H52" s="109" t="s">
        <v>6</v>
      </c>
      <c r="J52" s="108"/>
    </row>
    <row r="53" spans="1:10" ht="30" customHeight="1">
      <c r="A53" s="38" t="s">
        <v>6</v>
      </c>
      <c r="B53" s="24" t="s">
        <v>86</v>
      </c>
      <c r="C53" s="27"/>
      <c r="D53" s="39" t="s">
        <v>87</v>
      </c>
      <c r="E53" s="24"/>
      <c r="F53" s="24"/>
      <c r="G53" s="99"/>
      <c r="H53" s="110"/>
      <c r="J53" s="108"/>
    </row>
    <row r="54" spans="1:8" ht="30" customHeight="1">
      <c r="A54" s="15">
        <v>25</v>
      </c>
      <c r="B54" s="1" t="s">
        <v>86</v>
      </c>
      <c r="C54" s="23" t="s">
        <v>42</v>
      </c>
      <c r="D54" s="14" t="s">
        <v>92</v>
      </c>
      <c r="E54" s="5" t="s">
        <v>11</v>
      </c>
      <c r="F54" s="2">
        <v>228.8</v>
      </c>
      <c r="G54" s="86"/>
      <c r="H54" s="111">
        <f>G54*F54</f>
        <v>0</v>
      </c>
    </row>
    <row r="55" spans="1:10" ht="30" customHeight="1">
      <c r="A55" s="15">
        <v>26</v>
      </c>
      <c r="B55" s="1" t="s">
        <v>86</v>
      </c>
      <c r="C55" s="23" t="s">
        <v>94</v>
      </c>
      <c r="D55" s="14" t="s">
        <v>93</v>
      </c>
      <c r="E55" s="5" t="s">
        <v>11</v>
      </c>
      <c r="F55" s="2">
        <v>228.8</v>
      </c>
      <c r="G55" s="86"/>
      <c r="H55" s="111">
        <f>G55*F55</f>
        <v>0</v>
      </c>
      <c r="J55" s="108"/>
    </row>
    <row r="56" spans="1:10" ht="21.75" customHeight="1">
      <c r="A56" s="38" t="s">
        <v>6</v>
      </c>
      <c r="B56" s="24" t="s">
        <v>95</v>
      </c>
      <c r="C56" s="64"/>
      <c r="D56" s="39" t="s">
        <v>96</v>
      </c>
      <c r="E56" s="24"/>
      <c r="F56" s="24"/>
      <c r="G56" s="99"/>
      <c r="H56" s="110"/>
      <c r="J56" s="108"/>
    </row>
    <row r="57" spans="1:10" ht="40.5" customHeight="1">
      <c r="A57" s="15">
        <v>27</v>
      </c>
      <c r="B57" s="1" t="s">
        <v>95</v>
      </c>
      <c r="C57" s="23" t="s">
        <v>99</v>
      </c>
      <c r="D57" s="14" t="s">
        <v>98</v>
      </c>
      <c r="E57" s="5" t="s">
        <v>97</v>
      </c>
      <c r="F57" s="2">
        <v>224</v>
      </c>
      <c r="G57" s="86"/>
      <c r="H57" s="111">
        <f>G57*F57</f>
        <v>0</v>
      </c>
      <c r="J57" s="108"/>
    </row>
    <row r="58" spans="1:10" ht="30" customHeight="1" thickBot="1">
      <c r="A58" s="89"/>
      <c r="B58" s="90"/>
      <c r="C58" s="91"/>
      <c r="D58" s="142" t="s">
        <v>88</v>
      </c>
      <c r="E58" s="142"/>
      <c r="F58" s="142"/>
      <c r="G58" s="142"/>
      <c r="H58" s="114">
        <f>SUM(H53:H57)</f>
        <v>0</v>
      </c>
      <c r="I58" s="108"/>
      <c r="J58" s="108"/>
    </row>
    <row r="59" spans="1:8" ht="30" customHeight="1" thickBot="1">
      <c r="A59" s="31" t="s">
        <v>6</v>
      </c>
      <c r="B59" s="32" t="s">
        <v>25</v>
      </c>
      <c r="C59" s="33"/>
      <c r="D59" s="32" t="s">
        <v>14</v>
      </c>
      <c r="E59" s="32" t="s">
        <v>6</v>
      </c>
      <c r="F59" s="32" t="s">
        <v>6</v>
      </c>
      <c r="G59" s="103" t="s">
        <v>6</v>
      </c>
      <c r="H59" s="115" t="s">
        <v>6</v>
      </c>
    </row>
    <row r="60" spans="1:8" ht="30" customHeight="1">
      <c r="A60" s="34" t="s">
        <v>6</v>
      </c>
      <c r="B60" s="35" t="s">
        <v>33</v>
      </c>
      <c r="C60" s="36"/>
      <c r="D60" s="37" t="s">
        <v>34</v>
      </c>
      <c r="E60" s="35"/>
      <c r="F60" s="35"/>
      <c r="G60" s="104"/>
      <c r="H60" s="116"/>
    </row>
    <row r="61" spans="1:8" ht="30" customHeight="1">
      <c r="A61" s="15">
        <v>28</v>
      </c>
      <c r="B61" s="1" t="s">
        <v>33</v>
      </c>
      <c r="C61" s="23" t="s">
        <v>63</v>
      </c>
      <c r="D61" s="14" t="s">
        <v>102</v>
      </c>
      <c r="E61" s="5" t="s">
        <v>11</v>
      </c>
      <c r="F61" s="30">
        <f>785+100*4.6</f>
        <v>1245</v>
      </c>
      <c r="G61" s="86"/>
      <c r="H61" s="111">
        <f>G61*F61</f>
        <v>0</v>
      </c>
    </row>
    <row r="62" spans="1:8" ht="63.75">
      <c r="A62" s="15">
        <v>29</v>
      </c>
      <c r="B62" s="1" t="s">
        <v>33</v>
      </c>
      <c r="C62" s="23" t="s">
        <v>61</v>
      </c>
      <c r="D62" s="14" t="s">
        <v>151</v>
      </c>
      <c r="E62" s="5" t="s">
        <v>11</v>
      </c>
      <c r="F62" s="30">
        <f>208*1.6+80*4.5</f>
        <v>692.8</v>
      </c>
      <c r="G62" s="86"/>
      <c r="H62" s="111">
        <f>G62*F62</f>
        <v>0</v>
      </c>
    </row>
    <row r="63" spans="1:10" ht="30" customHeight="1" thickBot="1">
      <c r="A63" s="89"/>
      <c r="B63" s="90"/>
      <c r="C63" s="91"/>
      <c r="D63" s="142" t="s">
        <v>26</v>
      </c>
      <c r="E63" s="142"/>
      <c r="F63" s="142"/>
      <c r="G63" s="142"/>
      <c r="H63" s="114">
        <f>SUM(H60:H62)</f>
        <v>0</v>
      </c>
      <c r="I63" s="108"/>
      <c r="J63" s="108"/>
    </row>
    <row r="64" spans="1:8" ht="30" customHeight="1" thickBot="1">
      <c r="A64" s="67" t="s">
        <v>6</v>
      </c>
      <c r="B64" s="68" t="s">
        <v>64</v>
      </c>
      <c r="C64" s="69"/>
      <c r="D64" s="68" t="s">
        <v>65</v>
      </c>
      <c r="E64" s="68" t="s">
        <v>6</v>
      </c>
      <c r="F64" s="68" t="s">
        <v>6</v>
      </c>
      <c r="G64" s="101" t="s">
        <v>6</v>
      </c>
      <c r="H64" s="109" t="s">
        <v>6</v>
      </c>
    </row>
    <row r="65" spans="1:8" ht="30" customHeight="1">
      <c r="A65" s="73" t="s">
        <v>6</v>
      </c>
      <c r="B65" s="24" t="s">
        <v>100</v>
      </c>
      <c r="C65" s="64"/>
      <c r="D65" s="39" t="s">
        <v>101</v>
      </c>
      <c r="E65" s="24"/>
      <c r="F65" s="24"/>
      <c r="G65" s="99"/>
      <c r="H65" s="110"/>
    </row>
    <row r="66" spans="1:8" ht="55.5" customHeight="1">
      <c r="A66" s="15">
        <v>30</v>
      </c>
      <c r="B66" s="1" t="s">
        <v>100</v>
      </c>
      <c r="C66" s="23" t="s">
        <v>29</v>
      </c>
      <c r="D66" s="14" t="s">
        <v>147</v>
      </c>
      <c r="E66" s="5" t="s">
        <v>41</v>
      </c>
      <c r="F66" s="17">
        <v>3</v>
      </c>
      <c r="G66" s="86"/>
      <c r="H66" s="111">
        <f>G66*F66</f>
        <v>0</v>
      </c>
    </row>
    <row r="67" spans="1:8" ht="30" customHeight="1">
      <c r="A67" s="16" t="s">
        <v>6</v>
      </c>
      <c r="B67" s="3" t="s">
        <v>66</v>
      </c>
      <c r="C67" s="25"/>
      <c r="D67" s="13" t="s">
        <v>78</v>
      </c>
      <c r="E67" s="3"/>
      <c r="F67" s="3"/>
      <c r="G67" s="86"/>
      <c r="H67" s="112"/>
    </row>
    <row r="68" spans="1:8" ht="51">
      <c r="A68" s="15">
        <v>31</v>
      </c>
      <c r="B68" s="1" t="s">
        <v>66</v>
      </c>
      <c r="C68" s="23" t="s">
        <v>29</v>
      </c>
      <c r="D68" s="14" t="s">
        <v>152</v>
      </c>
      <c r="E68" s="5" t="s">
        <v>2</v>
      </c>
      <c r="F68" s="30">
        <v>202</v>
      </c>
      <c r="G68" s="86"/>
      <c r="H68" s="111">
        <f>G68*F68</f>
        <v>0</v>
      </c>
    </row>
    <row r="69" spans="1:9" ht="30.75" customHeight="1" thickBot="1">
      <c r="A69" s="89"/>
      <c r="B69" s="90"/>
      <c r="C69" s="91"/>
      <c r="D69" s="142" t="s">
        <v>67</v>
      </c>
      <c r="E69" s="142"/>
      <c r="F69" s="142"/>
      <c r="G69" s="142"/>
      <c r="H69" s="114">
        <f>SUM(H65:H68)</f>
        <v>0</v>
      </c>
      <c r="I69" s="108"/>
    </row>
    <row r="70" spans="1:8" ht="30" customHeight="1" thickBot="1">
      <c r="A70" s="67" t="s">
        <v>6</v>
      </c>
      <c r="B70" s="68" t="s">
        <v>35</v>
      </c>
      <c r="C70" s="69"/>
      <c r="D70" s="68" t="s">
        <v>36</v>
      </c>
      <c r="E70" s="68" t="s">
        <v>6</v>
      </c>
      <c r="F70" s="68" t="s">
        <v>6</v>
      </c>
      <c r="G70" s="101" t="s">
        <v>6</v>
      </c>
      <c r="H70" s="109" t="s">
        <v>6</v>
      </c>
    </row>
    <row r="71" spans="1:8" ht="30" customHeight="1">
      <c r="A71" s="38" t="s">
        <v>6</v>
      </c>
      <c r="B71" s="24" t="s">
        <v>47</v>
      </c>
      <c r="C71" s="27"/>
      <c r="D71" s="39" t="s">
        <v>48</v>
      </c>
      <c r="E71" s="24"/>
      <c r="F71" s="24"/>
      <c r="G71" s="99"/>
      <c r="H71" s="110"/>
    </row>
    <row r="72" spans="1:8" ht="29.25" customHeight="1">
      <c r="A72" s="15">
        <v>32</v>
      </c>
      <c r="B72" s="1" t="s">
        <v>47</v>
      </c>
      <c r="C72" s="23" t="s">
        <v>29</v>
      </c>
      <c r="D72" s="14" t="s">
        <v>112</v>
      </c>
      <c r="E72" s="5" t="s">
        <v>2</v>
      </c>
      <c r="F72" s="2">
        <v>208</v>
      </c>
      <c r="G72" s="86"/>
      <c r="H72" s="111">
        <f>G72*F72</f>
        <v>0</v>
      </c>
    </row>
    <row r="73" spans="1:8" ht="30" customHeight="1">
      <c r="A73" s="16" t="s">
        <v>6</v>
      </c>
      <c r="B73" s="3" t="s">
        <v>38</v>
      </c>
      <c r="C73" s="25"/>
      <c r="D73" s="13" t="s">
        <v>57</v>
      </c>
      <c r="E73" s="3"/>
      <c r="F73" s="3"/>
      <c r="G73" s="86"/>
      <c r="H73" s="112"/>
    </row>
    <row r="74" spans="1:8" ht="39" customHeight="1">
      <c r="A74" s="15">
        <v>33</v>
      </c>
      <c r="B74" s="1" t="s">
        <v>38</v>
      </c>
      <c r="C74" s="23" t="s">
        <v>113</v>
      </c>
      <c r="D74" s="14" t="s">
        <v>115</v>
      </c>
      <c r="E74" s="5" t="s">
        <v>11</v>
      </c>
      <c r="F74" s="2">
        <v>408</v>
      </c>
      <c r="G74" s="86"/>
      <c r="H74" s="111">
        <f>G74*F74</f>
        <v>0</v>
      </c>
    </row>
    <row r="75" spans="1:8" ht="33" customHeight="1">
      <c r="A75" s="16" t="s">
        <v>6</v>
      </c>
      <c r="B75" s="3" t="s">
        <v>39</v>
      </c>
      <c r="C75" s="25"/>
      <c r="D75" s="13" t="s">
        <v>40</v>
      </c>
      <c r="E75" s="3"/>
      <c r="F75" s="3"/>
      <c r="G75" s="86"/>
      <c r="H75" s="112"/>
    </row>
    <row r="76" spans="1:8" ht="41.25" customHeight="1">
      <c r="A76" s="15">
        <v>34</v>
      </c>
      <c r="B76" s="1" t="s">
        <v>39</v>
      </c>
      <c r="C76" s="23">
        <v>12</v>
      </c>
      <c r="D76" s="14" t="s">
        <v>148</v>
      </c>
      <c r="E76" s="5" t="s">
        <v>2</v>
      </c>
      <c r="F76" s="2">
        <v>308</v>
      </c>
      <c r="G76" s="86"/>
      <c r="H76" s="111">
        <f>G76*F76</f>
        <v>0</v>
      </c>
    </row>
    <row r="77" spans="1:8" ht="30" customHeight="1">
      <c r="A77" s="16" t="s">
        <v>6</v>
      </c>
      <c r="B77" s="3" t="s">
        <v>109</v>
      </c>
      <c r="C77" s="64"/>
      <c r="D77" s="13" t="s">
        <v>110</v>
      </c>
      <c r="E77" s="76"/>
      <c r="F77" s="76"/>
      <c r="G77" s="105"/>
      <c r="H77" s="117"/>
    </row>
    <row r="78" spans="1:8" ht="30" customHeight="1">
      <c r="A78" s="15">
        <v>35</v>
      </c>
      <c r="B78" s="1" t="s">
        <v>111</v>
      </c>
      <c r="C78" s="23" t="s">
        <v>29</v>
      </c>
      <c r="D78" s="14" t="s">
        <v>150</v>
      </c>
      <c r="E78" s="5" t="s">
        <v>2</v>
      </c>
      <c r="F78" s="2">
        <v>191.5</v>
      </c>
      <c r="G78" s="86"/>
      <c r="H78" s="111">
        <f>G78*F78</f>
        <v>0</v>
      </c>
    </row>
    <row r="79" spans="1:10" ht="30" customHeight="1" thickBot="1">
      <c r="A79" s="89"/>
      <c r="B79" s="90"/>
      <c r="C79" s="91"/>
      <c r="D79" s="142" t="s">
        <v>37</v>
      </c>
      <c r="E79" s="142"/>
      <c r="F79" s="142"/>
      <c r="G79" s="142"/>
      <c r="H79" s="114">
        <f>SUM(H71:H78)</f>
        <v>0</v>
      </c>
      <c r="I79" s="108"/>
      <c r="J79" s="108"/>
    </row>
    <row r="80" spans="1:12" s="6" customFormat="1" ht="30" customHeight="1" thickBot="1">
      <c r="A80" s="140" t="s">
        <v>131</v>
      </c>
      <c r="B80" s="141"/>
      <c r="C80" s="141"/>
      <c r="D80" s="141"/>
      <c r="E80" s="141"/>
      <c r="F80" s="141"/>
      <c r="G80" s="141"/>
      <c r="H80" s="118">
        <f>H79+H69+H63+H58+H51+H38+H29+H23</f>
        <v>0</v>
      </c>
      <c r="I80" s="121"/>
      <c r="J80" s="122"/>
      <c r="K80" s="122"/>
      <c r="L80" s="70"/>
    </row>
    <row r="81" spans="1:11" s="6" customFormat="1" ht="30" customHeight="1" thickBot="1">
      <c r="A81" s="140" t="s">
        <v>132</v>
      </c>
      <c r="B81" s="141"/>
      <c r="C81" s="141"/>
      <c r="D81" s="141"/>
      <c r="E81" s="141"/>
      <c r="F81" s="141"/>
      <c r="G81" s="141"/>
      <c r="H81" s="118">
        <f>H80*0.23</f>
        <v>0</v>
      </c>
      <c r="I81" s="122"/>
      <c r="J81" s="122"/>
      <c r="K81" s="122"/>
    </row>
    <row r="82" spans="1:11" s="6" customFormat="1" ht="30" customHeight="1" thickBot="1">
      <c r="A82" s="140" t="s">
        <v>133</v>
      </c>
      <c r="B82" s="141"/>
      <c r="C82" s="141"/>
      <c r="D82" s="141"/>
      <c r="E82" s="141"/>
      <c r="F82" s="141"/>
      <c r="G82" s="141"/>
      <c r="H82" s="118">
        <f>H81+H80</f>
        <v>0</v>
      </c>
      <c r="I82" s="122"/>
      <c r="J82" s="122"/>
      <c r="K82" s="122"/>
    </row>
    <row r="83" spans="1:11" s="6" customFormat="1" ht="30" customHeight="1">
      <c r="A83" s="7"/>
      <c r="B83" s="7"/>
      <c r="C83" s="28"/>
      <c r="D83" s="8"/>
      <c r="F83" s="9"/>
      <c r="G83" s="106"/>
      <c r="H83" s="106"/>
      <c r="I83" s="122"/>
      <c r="J83" s="122"/>
      <c r="K83" s="122"/>
    </row>
    <row r="84" spans="1:11" s="6" customFormat="1" ht="30" customHeight="1">
      <c r="A84" s="7"/>
      <c r="B84" s="7"/>
      <c r="C84" s="28"/>
      <c r="D84" s="8"/>
      <c r="F84" s="9"/>
      <c r="G84" s="106"/>
      <c r="H84" s="106"/>
      <c r="I84" s="122"/>
      <c r="J84" s="122"/>
      <c r="K84" s="122"/>
    </row>
    <row r="85" spans="1:11" s="6" customFormat="1" ht="30" customHeight="1">
      <c r="A85" s="7"/>
      <c r="B85" s="7"/>
      <c r="C85" s="28"/>
      <c r="D85" s="8"/>
      <c r="F85" s="9"/>
      <c r="G85" s="106"/>
      <c r="H85" s="106"/>
      <c r="I85" s="122"/>
      <c r="J85" s="122"/>
      <c r="K85" s="122"/>
    </row>
    <row r="86" spans="1:11" s="6" customFormat="1" ht="30" customHeight="1">
      <c r="A86" s="7"/>
      <c r="B86" s="7"/>
      <c r="C86" s="28"/>
      <c r="D86" s="8"/>
      <c r="F86" s="9"/>
      <c r="G86" s="106"/>
      <c r="H86" s="106"/>
      <c r="I86" s="122"/>
      <c r="J86" s="122"/>
      <c r="K86" s="122"/>
    </row>
    <row r="87" spans="1:11" s="6" customFormat="1" ht="30" customHeight="1">
      <c r="A87" s="7"/>
      <c r="B87" s="7"/>
      <c r="C87" s="28"/>
      <c r="D87" s="8"/>
      <c r="F87" s="9"/>
      <c r="G87" s="106"/>
      <c r="H87" s="106"/>
      <c r="I87" s="122"/>
      <c r="J87" s="122"/>
      <c r="K87" s="122"/>
    </row>
    <row r="88" spans="1:11" s="6" customFormat="1" ht="30" customHeight="1">
      <c r="A88" s="7"/>
      <c r="B88" s="7"/>
      <c r="C88" s="28"/>
      <c r="D88" s="8"/>
      <c r="F88" s="9"/>
      <c r="G88" s="106"/>
      <c r="H88" s="106"/>
      <c r="I88" s="122"/>
      <c r="J88" s="122"/>
      <c r="K88" s="122"/>
    </row>
    <row r="89" spans="1:11" s="6" customFormat="1" ht="30" customHeight="1">
      <c r="A89" s="7"/>
      <c r="B89" s="7"/>
      <c r="C89" s="28"/>
      <c r="D89" s="8"/>
      <c r="F89" s="9"/>
      <c r="G89" s="106"/>
      <c r="H89" s="106"/>
      <c r="I89" s="122"/>
      <c r="J89" s="122"/>
      <c r="K89" s="122"/>
    </row>
    <row r="90" spans="1:11" s="6" customFormat="1" ht="30" customHeight="1">
      <c r="A90" s="7"/>
      <c r="B90" s="7"/>
      <c r="C90" s="28"/>
      <c r="D90" s="8"/>
      <c r="F90" s="9"/>
      <c r="G90" s="106"/>
      <c r="H90" s="106"/>
      <c r="I90" s="122"/>
      <c r="J90" s="122"/>
      <c r="K90" s="122"/>
    </row>
    <row r="91" spans="1:11" s="6" customFormat="1" ht="30" customHeight="1">
      <c r="A91" s="7"/>
      <c r="B91" s="7"/>
      <c r="C91" s="28"/>
      <c r="D91" s="8"/>
      <c r="F91" s="9"/>
      <c r="G91" s="106"/>
      <c r="H91" s="106"/>
      <c r="I91" s="122"/>
      <c r="J91" s="122"/>
      <c r="K91" s="122"/>
    </row>
    <row r="92" spans="1:11" s="6" customFormat="1" ht="30" customHeight="1">
      <c r="A92" s="7"/>
      <c r="B92" s="7"/>
      <c r="C92" s="28"/>
      <c r="D92" s="8"/>
      <c r="F92" s="9"/>
      <c r="G92" s="106"/>
      <c r="H92" s="106"/>
      <c r="I92" s="122"/>
      <c r="J92" s="122"/>
      <c r="K92" s="122"/>
    </row>
    <row r="93" spans="1:11" s="6" customFormat="1" ht="30" customHeight="1">
      <c r="A93" s="7"/>
      <c r="B93" s="7"/>
      <c r="C93" s="28"/>
      <c r="D93" s="8"/>
      <c r="F93" s="9"/>
      <c r="G93" s="106"/>
      <c r="H93" s="106"/>
      <c r="I93" s="122"/>
      <c r="J93" s="122"/>
      <c r="K93" s="122"/>
    </row>
    <row r="94" spans="1:11" s="6" customFormat="1" ht="30" customHeight="1">
      <c r="A94" s="7"/>
      <c r="B94" s="7"/>
      <c r="C94" s="28"/>
      <c r="D94" s="8"/>
      <c r="F94" s="9"/>
      <c r="G94" s="106"/>
      <c r="H94" s="106"/>
      <c r="I94" s="122"/>
      <c r="J94" s="122"/>
      <c r="K94" s="122"/>
    </row>
    <row r="95" spans="1:11" s="6" customFormat="1" ht="30" customHeight="1">
      <c r="A95" s="7"/>
      <c r="B95" s="7"/>
      <c r="C95" s="28"/>
      <c r="D95" s="8"/>
      <c r="F95" s="9"/>
      <c r="G95" s="106"/>
      <c r="H95" s="106"/>
      <c r="I95" s="122"/>
      <c r="J95" s="122"/>
      <c r="K95" s="122"/>
    </row>
    <row r="96" spans="1:11" s="6" customFormat="1" ht="30" customHeight="1">
      <c r="A96" s="7"/>
      <c r="B96" s="7"/>
      <c r="C96" s="28"/>
      <c r="D96" s="8"/>
      <c r="F96" s="9"/>
      <c r="G96" s="106"/>
      <c r="H96" s="106"/>
      <c r="I96" s="122"/>
      <c r="J96" s="122"/>
      <c r="K96" s="122"/>
    </row>
    <row r="97" spans="1:11" s="6" customFormat="1" ht="30" customHeight="1">
      <c r="A97" s="7"/>
      <c r="B97" s="7"/>
      <c r="C97" s="28"/>
      <c r="D97" s="8"/>
      <c r="F97" s="9"/>
      <c r="G97" s="106"/>
      <c r="H97" s="106"/>
      <c r="I97" s="122"/>
      <c r="J97" s="122"/>
      <c r="K97" s="122"/>
    </row>
    <row r="98" spans="1:11" s="6" customFormat="1" ht="30" customHeight="1">
      <c r="A98" s="7"/>
      <c r="B98" s="7"/>
      <c r="C98" s="28"/>
      <c r="D98" s="8"/>
      <c r="F98" s="9"/>
      <c r="G98" s="106"/>
      <c r="H98" s="106"/>
      <c r="I98" s="122"/>
      <c r="J98" s="122"/>
      <c r="K98" s="122"/>
    </row>
    <row r="99" spans="1:11" s="6" customFormat="1" ht="30" customHeight="1">
      <c r="A99" s="7"/>
      <c r="B99" s="7"/>
      <c r="C99" s="28"/>
      <c r="D99" s="8"/>
      <c r="F99" s="9"/>
      <c r="G99" s="106"/>
      <c r="H99" s="106"/>
      <c r="I99" s="122"/>
      <c r="J99" s="122"/>
      <c r="K99" s="122"/>
    </row>
    <row r="100" spans="1:11" s="6" customFormat="1" ht="30" customHeight="1">
      <c r="A100" s="7"/>
      <c r="B100" s="7"/>
      <c r="C100" s="28"/>
      <c r="D100" s="8"/>
      <c r="F100" s="9"/>
      <c r="G100" s="106"/>
      <c r="H100" s="106"/>
      <c r="I100" s="122"/>
      <c r="J100" s="122"/>
      <c r="K100" s="122"/>
    </row>
    <row r="101" spans="1:11" s="6" customFormat="1" ht="30" customHeight="1">
      <c r="A101" s="7"/>
      <c r="B101" s="7"/>
      <c r="C101" s="28"/>
      <c r="D101" s="8"/>
      <c r="F101" s="9"/>
      <c r="G101" s="106"/>
      <c r="H101" s="106"/>
      <c r="I101" s="122"/>
      <c r="J101" s="122"/>
      <c r="K101" s="122"/>
    </row>
    <row r="102" spans="1:11" s="6" customFormat="1" ht="30" customHeight="1">
      <c r="A102" s="7"/>
      <c r="B102" s="7"/>
      <c r="C102" s="28"/>
      <c r="D102" s="8"/>
      <c r="F102" s="9"/>
      <c r="G102" s="106"/>
      <c r="H102" s="106"/>
      <c r="I102" s="122"/>
      <c r="J102" s="122"/>
      <c r="K102" s="122"/>
    </row>
    <row r="103" spans="1:11" s="6" customFormat="1" ht="30" customHeight="1">
      <c r="A103" s="7"/>
      <c r="B103" s="7"/>
      <c r="C103" s="28"/>
      <c r="D103" s="8"/>
      <c r="F103" s="9"/>
      <c r="G103" s="106"/>
      <c r="H103" s="106"/>
      <c r="I103" s="122"/>
      <c r="J103" s="122"/>
      <c r="K103" s="122"/>
    </row>
    <row r="104" spans="1:11" s="6" customFormat="1" ht="30" customHeight="1">
      <c r="A104" s="7"/>
      <c r="B104" s="7"/>
      <c r="C104" s="28"/>
      <c r="D104" s="8"/>
      <c r="F104" s="9"/>
      <c r="G104" s="106"/>
      <c r="H104" s="106"/>
      <c r="I104" s="122"/>
      <c r="J104" s="122"/>
      <c r="K104" s="122"/>
    </row>
    <row r="105" spans="1:11" s="6" customFormat="1" ht="30" customHeight="1">
      <c r="A105" s="7"/>
      <c r="B105" s="7"/>
      <c r="C105" s="28"/>
      <c r="D105" s="8"/>
      <c r="F105" s="9"/>
      <c r="G105" s="106"/>
      <c r="H105" s="106"/>
      <c r="I105" s="122"/>
      <c r="J105" s="122"/>
      <c r="K105" s="122"/>
    </row>
    <row r="106" spans="1:11" s="6" customFormat="1" ht="30" customHeight="1">
      <c r="A106" s="7"/>
      <c r="B106" s="7"/>
      <c r="C106" s="28"/>
      <c r="D106" s="8"/>
      <c r="F106" s="9"/>
      <c r="G106" s="106"/>
      <c r="H106" s="106"/>
      <c r="I106" s="122"/>
      <c r="J106" s="122"/>
      <c r="K106" s="122"/>
    </row>
    <row r="107" spans="1:11" s="6" customFormat="1" ht="30" customHeight="1">
      <c r="A107" s="10"/>
      <c r="B107" s="10"/>
      <c r="C107" s="29"/>
      <c r="D107" s="11"/>
      <c r="E107" s="4"/>
      <c r="F107" s="12"/>
      <c r="G107" s="107"/>
      <c r="H107" s="107"/>
      <c r="I107" s="122"/>
      <c r="J107" s="122"/>
      <c r="K107" s="122"/>
    </row>
    <row r="108" spans="1:11" s="6" customFormat="1" ht="30" customHeight="1">
      <c r="A108" s="10"/>
      <c r="B108" s="10"/>
      <c r="C108" s="29"/>
      <c r="D108" s="11"/>
      <c r="E108" s="4"/>
      <c r="F108" s="12"/>
      <c r="G108" s="107"/>
      <c r="H108" s="107"/>
      <c r="I108" s="122"/>
      <c r="J108" s="122"/>
      <c r="K108" s="122"/>
    </row>
    <row r="109" spans="1:11" s="6" customFormat="1" ht="30" customHeight="1">
      <c r="A109" s="10"/>
      <c r="B109" s="10"/>
      <c r="C109" s="29"/>
      <c r="D109" s="11"/>
      <c r="E109" s="4"/>
      <c r="F109" s="12"/>
      <c r="G109" s="107"/>
      <c r="H109" s="107"/>
      <c r="I109" s="122"/>
      <c r="J109" s="122"/>
      <c r="K109" s="122"/>
    </row>
  </sheetData>
  <sheetProtection/>
  <mergeCells count="23">
    <mergeCell ref="G1:H1"/>
    <mergeCell ref="A2:H2"/>
    <mergeCell ref="A3:H3"/>
    <mergeCell ref="A4:H4"/>
    <mergeCell ref="A6:A7"/>
    <mergeCell ref="B6:B7"/>
    <mergeCell ref="C6:C7"/>
    <mergeCell ref="D6:D7"/>
    <mergeCell ref="E6:F6"/>
    <mergeCell ref="G6:G7"/>
    <mergeCell ref="H6:H7"/>
    <mergeCell ref="A8:H8"/>
    <mergeCell ref="D23:G23"/>
    <mergeCell ref="D29:G29"/>
    <mergeCell ref="D38:G38"/>
    <mergeCell ref="D51:G51"/>
    <mergeCell ref="A82:G82"/>
    <mergeCell ref="D58:G58"/>
    <mergeCell ref="D63:G63"/>
    <mergeCell ref="D69:G69"/>
    <mergeCell ref="D79:G79"/>
    <mergeCell ref="A80:G80"/>
    <mergeCell ref="A81:G81"/>
  </mergeCells>
  <printOptions horizontalCentered="1"/>
  <pageMargins left="0.5905511811023623" right="0.1968503937007874" top="0.3937007874015748" bottom="0.3937007874015748" header="0.3937007874015748" footer="0.5118110236220472"/>
  <pageSetup firstPageNumber="4" useFirstPageNumber="1" horizontalDpi="300" verticalDpi="300" orientation="portrait" paperSize="9" scale="82" r:id="rId1"/>
  <rowBreaks count="2" manualBreakCount="2">
    <brk id="34" max="7" man="1"/>
    <brk id="63" max="7" man="1"/>
  </rowBreaks>
  <ignoredErrors>
    <ignoredError sqref="H80:H8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Użytek własny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Marta Cesarz</cp:lastModifiedBy>
  <cp:lastPrinted>2020-12-22T08:48:21Z</cp:lastPrinted>
  <dcterms:created xsi:type="dcterms:W3CDTF">2004-10-02T15:15:25Z</dcterms:created>
  <dcterms:modified xsi:type="dcterms:W3CDTF">2020-12-22T08:49:21Z</dcterms:modified>
  <cp:category/>
  <cp:version/>
  <cp:contentType/>
  <cp:contentStatus/>
</cp:coreProperties>
</file>