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M:\MOJE DOKUMENTY AKTUALNE\2020\ZP\Niedźwiada\MOdyfikacja SIWZ\"/>
    </mc:Choice>
  </mc:AlternateContent>
  <xr:revisionPtr revIDLastSave="0" documentId="8_{9406C6AA-5CA5-459D-9310-65843E8C94EA}" xr6:coauthVersionLast="45" xr6:coauthVersionMax="45" xr10:uidLastSave="{00000000-0000-0000-0000-000000000000}"/>
  <bookViews>
    <workbookView xWindow="3510" yWindow="3510" windowWidth="21600" windowHeight="11385" xr2:uid="{00000000-000D-0000-FFFF-FFFF00000000}"/>
  </bookViews>
  <sheets>
    <sheet name="Przedmiar" sheetId="3" r:id="rId1"/>
    <sheet name="Kosztorys" sheetId="1" r:id="rId2"/>
  </sheets>
  <definedNames>
    <definedName name="_xlnm.Print_Area" localSheetId="1">Kosztorys!$A$1:$G$82</definedName>
    <definedName name="_xlnm.Print_Area" localSheetId="0">Przedmiar!$A$1:$F$79</definedName>
  </definedNames>
  <calcPr calcId="191029" iterate="1" fullPrecision="0"/>
</workbook>
</file>

<file path=xl/calcChain.xml><?xml version="1.0" encoding="utf-8"?>
<calcChain xmlns="http://schemas.openxmlformats.org/spreadsheetml/2006/main">
  <c r="L27" i="3" l="1"/>
  <c r="G70" i="1"/>
  <c r="G71" i="1"/>
  <c r="G64" i="1"/>
  <c r="G46" i="1"/>
  <c r="G44" i="1"/>
  <c r="G24" i="1"/>
  <c r="G63" i="1"/>
  <c r="G27" i="1"/>
  <c r="N27" i="1"/>
  <c r="G7" i="1" l="1"/>
  <c r="G39" i="1" l="1"/>
  <c r="G42" i="1"/>
  <c r="G43" i="1"/>
  <c r="G30" i="1"/>
  <c r="G9" i="1"/>
  <c r="G11" i="1"/>
  <c r="G12" i="1"/>
  <c r="G13" i="1"/>
  <c r="G14" i="1"/>
  <c r="G15" i="1"/>
  <c r="G16" i="1"/>
  <c r="G17" i="1"/>
  <c r="G18" i="1"/>
  <c r="G19" i="1"/>
  <c r="G22" i="1"/>
  <c r="G23" i="1"/>
  <c r="G25" i="1"/>
  <c r="G26" i="1"/>
  <c r="G31" i="1"/>
  <c r="G33" i="1"/>
  <c r="G34" i="1"/>
  <c r="G36" i="1"/>
  <c r="G37" i="1"/>
  <c r="G45" i="1"/>
  <c r="G48" i="1"/>
  <c r="G50" i="1"/>
  <c r="G52" i="1"/>
  <c r="G53" i="1"/>
  <c r="G55" i="1"/>
  <c r="G58" i="1"/>
  <c r="G59" i="1"/>
  <c r="G61" i="1"/>
  <c r="G62" i="1"/>
  <c r="G66" i="1"/>
  <c r="G68" i="1"/>
  <c r="G74" i="1"/>
  <c r="G76" i="1"/>
  <c r="G78" i="1"/>
  <c r="G79" i="1" l="1"/>
  <c r="G80" i="1" s="1"/>
  <c r="G81" i="1" s="1"/>
</calcChain>
</file>

<file path=xl/sharedStrings.xml><?xml version="1.0" encoding="utf-8"?>
<sst xmlns="http://schemas.openxmlformats.org/spreadsheetml/2006/main" count="644" uniqueCount="191">
  <si>
    <t/>
  </si>
  <si>
    <t>Numer</t>
  </si>
  <si>
    <t>STWiOR</t>
  </si>
  <si>
    <t>Opis</t>
  </si>
  <si>
    <t>Jm</t>
  </si>
  <si>
    <t>Ilość</t>
  </si>
  <si>
    <t>Wartość</t>
  </si>
  <si>
    <t>Przebudowa drogi powiatowej Nr 1346R Niedźwiada przez wieś na długości 550 m.</t>
  </si>
  <si>
    <t>1</t>
  </si>
  <si>
    <t>ROBOTY PRZYGOTOWAWCZE</t>
  </si>
  <si>
    <t>D 01.01.01A.00</t>
  </si>
  <si>
    <t>1.1</t>
  </si>
  <si>
    <t>Odtworzenie trasy i punktów wysokościowych</t>
  </si>
  <si>
    <t>1.1.1</t>
  </si>
  <si>
    <t>km</t>
  </si>
  <si>
    <t>D.01.02.02</t>
  </si>
  <si>
    <t>1.2</t>
  </si>
  <si>
    <t>Zdjęcie warstwy humusu i/lub darniny</t>
  </si>
  <si>
    <t>1.2.1</t>
  </si>
  <si>
    <t>m3</t>
  </si>
  <si>
    <t>D.01.02.04</t>
  </si>
  <si>
    <t>1.3</t>
  </si>
  <si>
    <t>Rozbiórki elementów dróg</t>
  </si>
  <si>
    <t>1.3.1</t>
  </si>
  <si>
    <t>m2</t>
  </si>
  <si>
    <t>1.3.2</t>
  </si>
  <si>
    <t>1.3.3</t>
  </si>
  <si>
    <t>m</t>
  </si>
  <si>
    <t>1.3.5</t>
  </si>
  <si>
    <t>1.3.6</t>
  </si>
  <si>
    <t>1.3.7</t>
  </si>
  <si>
    <t>1.3.8</t>
  </si>
  <si>
    <t>1.3.9</t>
  </si>
  <si>
    <t>1.3.10</t>
  </si>
  <si>
    <t>2</t>
  </si>
  <si>
    <t>ODWODNIENIE KORPUSU DROGOWEGO</t>
  </si>
  <si>
    <t>D.03.02.01</t>
  </si>
  <si>
    <t>2.1</t>
  </si>
  <si>
    <t>Kanalizacja deszczowa</t>
  </si>
  <si>
    <t>2.1.1</t>
  </si>
  <si>
    <t>2.1.2</t>
  </si>
  <si>
    <t>szt</t>
  </si>
  <si>
    <t>2.1.3</t>
  </si>
  <si>
    <t>2.1.4</t>
  </si>
  <si>
    <t>3</t>
  </si>
  <si>
    <t>PODBUDOWY</t>
  </si>
  <si>
    <t>D.04.01.01</t>
  </si>
  <si>
    <t>3.1</t>
  </si>
  <si>
    <t>Koryto wraz z profilowaniem i zagęszczaniem podłoża</t>
  </si>
  <si>
    <t>3.1.2</t>
  </si>
  <si>
    <t>3.1.3</t>
  </si>
  <si>
    <t>D 04.04.02B.00</t>
  </si>
  <si>
    <t>3.2</t>
  </si>
  <si>
    <t>Podbudowa z kruszywa łamanego stabilizowanego mechanicznie</t>
  </si>
  <si>
    <t>3.2.1</t>
  </si>
  <si>
    <t>3.2.2</t>
  </si>
  <si>
    <t>D 04.05.05A</t>
  </si>
  <si>
    <t>3.3</t>
  </si>
  <si>
    <t>3.3.1</t>
  </si>
  <si>
    <t>3.3.2</t>
  </si>
  <si>
    <t>4</t>
  </si>
  <si>
    <t>NAWIERZCHNIE</t>
  </si>
  <si>
    <t>D.05.03.05</t>
  </si>
  <si>
    <t>4.1</t>
  </si>
  <si>
    <t>Nawierzchnie z betonu asfaltowego AC</t>
  </si>
  <si>
    <t>4.1.1</t>
  </si>
  <si>
    <t>4.1.2</t>
  </si>
  <si>
    <t>D.05.03.08</t>
  </si>
  <si>
    <t>4.2</t>
  </si>
  <si>
    <t>Nawierzchnia podwójnie powierzchniowo utrwalana</t>
  </si>
  <si>
    <t>4.2.1</t>
  </si>
  <si>
    <t>D.05.03.11</t>
  </si>
  <si>
    <t>4.3</t>
  </si>
  <si>
    <t>Frezowanie nawierzchni asfaltowych</t>
  </si>
  <si>
    <t>4.3.1</t>
  </si>
  <si>
    <t>D 05.03.23A.00</t>
  </si>
  <si>
    <t>4.4</t>
  </si>
  <si>
    <t>Nawierzchnie z kostki brukowej betonowej</t>
  </si>
  <si>
    <t>4.4.1</t>
  </si>
  <si>
    <t>4.4.2</t>
  </si>
  <si>
    <t>D.05.03.26a</t>
  </si>
  <si>
    <t>4.5</t>
  </si>
  <si>
    <t>Geosiatka</t>
  </si>
  <si>
    <t>4.5.1</t>
  </si>
  <si>
    <t>5</t>
  </si>
  <si>
    <t>ROBOTY WYKOŃCZENIOWE</t>
  </si>
  <si>
    <t>D.06.01.01</t>
  </si>
  <si>
    <t>5.1</t>
  </si>
  <si>
    <t>Umacnianie powierzchniowe skarp, rowów i ścieków</t>
  </si>
  <si>
    <t>5.1.1</t>
  </si>
  <si>
    <t>5.1.2</t>
  </si>
  <si>
    <t>Ustawienie palisady betonowej na ławie betonowej, wysokość palisady 1 m wraz z robotami ziemnymi</t>
  </si>
  <si>
    <t>D 06.02.01A</t>
  </si>
  <si>
    <t>5.2</t>
  </si>
  <si>
    <t>Przepusty pod zjazdmi (zarurowania rowu)</t>
  </si>
  <si>
    <t>5.2.1</t>
  </si>
  <si>
    <t>5.2.2</t>
  </si>
  <si>
    <t>D.06.03.01</t>
  </si>
  <si>
    <t>5.3</t>
  </si>
  <si>
    <t>Ścinanie i uzupełnianie poboczy</t>
  </si>
  <si>
    <t>5.3.1</t>
  </si>
  <si>
    <t>D.06.04.01</t>
  </si>
  <si>
    <t>5.4</t>
  </si>
  <si>
    <t>ROWY</t>
  </si>
  <si>
    <t>5.4.1</t>
  </si>
  <si>
    <t>6</t>
  </si>
  <si>
    <t>ELEMENTY ULIC</t>
  </si>
  <si>
    <t>D 08.01.01B.00</t>
  </si>
  <si>
    <t>6.1</t>
  </si>
  <si>
    <t>Krawężniki betonowe</t>
  </si>
  <si>
    <t>6.1.1</t>
  </si>
  <si>
    <t>D.08.03.01.00</t>
  </si>
  <si>
    <t>6.2</t>
  </si>
  <si>
    <t>Obrzeża betonowe</t>
  </si>
  <si>
    <t>6.2.1</t>
  </si>
  <si>
    <t>6.3</t>
  </si>
  <si>
    <t>Ścieki z kostki brukowej betonowej</t>
  </si>
  <si>
    <t>6.3.1</t>
  </si>
  <si>
    <t xml:space="preserve">Cena jedn. </t>
  </si>
  <si>
    <t>D.08.05.01</t>
  </si>
  <si>
    <t>KOSZTORYS INWESTORSKI</t>
  </si>
  <si>
    <t>CZĘŚĆ III SIWZ</t>
  </si>
  <si>
    <t>Roboty pomiarowe przy liniowych robotach ziemnych, trasa dróg w terenie równinnym, w raz z inwentaryzacją powykonawczą</t>
  </si>
  <si>
    <t>Usunięcie warstwy ziemi urodzajnej (humusu), grubość warstwy do 20·cm, wraz z transportem na odkład i utylizacją nadmiaru humusu po stronie Wykonawcy</t>
  </si>
  <si>
    <t>Rozebranie nawierzchni/podbudowy z kruszywa grubość śr. 30 cm, wraz z transportem na odkład i utylizacją po stronie Wykonawcy</t>
  </si>
  <si>
    <t>Rozebranie nawierzchni, nawierzchnia z betonu grubość śr. 30·cm, wraz z transportem na odkład i utylizacją po stronie Wykonawcy</t>
  </si>
  <si>
    <t>Rozebranie krawężników betonowych, wraz z transportem na odkład i utylizacją po stronie Wykonawcy</t>
  </si>
  <si>
    <t>Rozebranie obrzeża, wraz z transportem na odkład i utylizacją po stronie Wykonawcy</t>
  </si>
  <si>
    <t>Regulacja wysokościowa wpustów wraz z wymianą pierścieni odciążających na nowe oraz oczyszczeniem osadnika</t>
  </si>
  <si>
    <t>Koryta wykonywane, profilowanie i zagęszczenie podłoża, głębokość koryta do 30·cm, wraz z transportem na odkład i utylizacją</t>
  </si>
  <si>
    <t>Koryta wykonywane,  profilowanie i zagęszczenie podłoża, głębokość koryta  do 60·cm, wraz z transportem na odkład i utylizacją</t>
  </si>
  <si>
    <t>Powierzchniowe podwójne utrwalenie: emulsja asfaltowa, kruszywo o granulacji od 4 do 6,3 mm (1 warstwa) + od 2 do 4 mm (2 warstwa) w raz zagęszczeniem-  pobocza</t>
  </si>
  <si>
    <t>Rozebranie nawierzchni i chodników z kostki brukowej betonowej z przeznaczeniem do ponownego wbudowania (oczyszczenie), (zjazdy, istniejacy chodnik w miejscach zaniżonych)</t>
  </si>
  <si>
    <t>Podbudowy z kruszyw łamanych, po zagęszczeniu 15·cm zjazdy w miejscu przełożenia naw. Chodnika z kostki =262- 73 , pozostałe zjazdy 255 m2</t>
  </si>
  <si>
    <t>Zarurowanie rowu z rur PP SN8, Dn·500·mm wraz z wykonaniem ławy z gruntu stabilizowanego cementem C 1,5/2 &lt; 4 Mpa i robotami ziemnymi wykop, zasypka(wykonanie zasypki z piasku z dowozu) do poziomu warstw konstrukcyjnych</t>
  </si>
  <si>
    <t xml:space="preserve">Przepusty rurowe pod zjazdami, ścianki czołowe żelbetowe (skośne w raz skrzydełkami) dla rur Fi 50·cm wraz z wykonaniem ławy z gruntu stabilizowanego cementem C 1,5/2 &lt; 4 Mpa gr.20cm i robotami ziemnymi </t>
  </si>
  <si>
    <t>Zabezpieczenie geosiatką nawierzchni asfaltowej przed spękaniami odbitymi (wytrzymałość na rozciąganie w obu kierunkach≥ 75 kN/m, wydłużenie w obu kierunkach ξ≤3%)</t>
  </si>
  <si>
    <t>Warość netto</t>
  </si>
  <si>
    <t>Warość brutto</t>
  </si>
  <si>
    <t>Podatek Vat 23 %</t>
  </si>
  <si>
    <t>3.3.3</t>
  </si>
  <si>
    <t>Ścieki z kostki brukowej betonowej, grubość 8·cm, 2 rzędy kostki wraz z ławą betonową C12/15 gr. 20 cm</t>
  </si>
  <si>
    <r>
      <t xml:space="preserve">Nawierzchnie z mieszanek mineralno-bitumicznych (warstwa wiążąca), mieszanka asfaltowa, grubość po zagęszczeniu </t>
    </r>
    <r>
      <rPr>
        <b/>
        <sz val="11"/>
        <rFont val="Calibri"/>
        <family val="2"/>
        <charset val="238"/>
      </rPr>
      <t xml:space="preserve">6·cm AC 16 W35/50 KR3-4 </t>
    </r>
    <r>
      <rPr>
        <sz val="11"/>
        <rFont val="Calibri"/>
        <family val="2"/>
        <charset val="238"/>
      </rPr>
      <t xml:space="preserve"> ciąg główny 550*6,1,  zat. Postojowa 1 =377m2, zat. Postojowa 2 = 265m2 zat. Postojowa 3= 439 m2, skrzy żowania 195 m2</t>
    </r>
  </si>
  <si>
    <r>
      <t xml:space="preserve">Nawierzchnie z mieszanek mineralno-bitumicznych (warstwa ścieralna), mieszanka asfaltowa, grubość po zagęszczeniu </t>
    </r>
    <r>
      <rPr>
        <b/>
        <sz val="11"/>
        <rFont val="Calibri"/>
        <family val="2"/>
        <charset val="238"/>
      </rPr>
      <t>4·cm AC 11 S  50/70</t>
    </r>
    <r>
      <rPr>
        <sz val="11"/>
        <rFont val="Calibri"/>
        <family val="2"/>
        <charset val="238"/>
      </rPr>
      <t xml:space="preserve">  </t>
    </r>
    <r>
      <rPr>
        <b/>
        <sz val="11"/>
        <rFont val="Calibri"/>
        <family val="2"/>
        <charset val="238"/>
      </rPr>
      <t>KR 3-4</t>
    </r>
    <r>
      <rPr>
        <sz val="11"/>
        <rFont val="Calibri"/>
        <family val="2"/>
        <charset val="238"/>
      </rPr>
      <t xml:space="preserve"> ciąg główny 550*6,  zat. Postojowa 1 =377m2, zat. Postojowa 2 =265 m2 zat. Postojowa 3= 439 m2, , skrzy żowania 220, </t>
    </r>
  </si>
  <si>
    <r>
      <t xml:space="preserve">Nawierzchnie z mieszanek mineralno-bitumicznych (warstwa ścieralna), mieszanka asfaltowa, grubość po zagęszczeniu </t>
    </r>
    <r>
      <rPr>
        <b/>
        <sz val="11"/>
        <rFont val="Calibri"/>
        <family val="2"/>
        <charset val="238"/>
      </rPr>
      <t xml:space="preserve">4·cm AC 11 S  50/70 KR 1-2  </t>
    </r>
    <r>
      <rPr>
        <sz val="11"/>
        <rFont val="Calibri"/>
        <family val="2"/>
        <charset val="238"/>
      </rPr>
      <t xml:space="preserve"> zjazdy do posesji 240 m2, </t>
    </r>
  </si>
  <si>
    <r>
      <t xml:space="preserve">Rozebranie przepustów rurowych i ławy pod zjazdami o </t>
    </r>
    <r>
      <rPr>
        <b/>
        <sz val="11"/>
        <rFont val="Calibri"/>
        <family val="2"/>
        <charset val="238"/>
      </rPr>
      <t>średnicy 40-50</t>
    </r>
    <r>
      <rPr>
        <sz val="11"/>
        <rFont val="Calibri"/>
        <family val="2"/>
        <charset val="238"/>
      </rPr>
      <t xml:space="preserve"> cm, roboty ziemne, wraz z transportem na odkład i utylizacją</t>
    </r>
  </si>
  <si>
    <t>Oczyszczanie rowów z namułu gł do 40 cm, rowy, z wyprofilowaniem dna i skarp</t>
  </si>
  <si>
    <t>Wykonanie poboczy grubości do 37 cm z destruktu w raz z wyprofilowaniem oraz zagęszczeniem ( pobocza na ciągu głównym oraz na zjazdach)</t>
  </si>
  <si>
    <t>Umocnienie wlotów kanałów fi 300 kamieniem technicznym  kamieniem technicznym 100-300 na betonie C12/15 gr 15 cm z zaspoinowaniem zaprawą mrozoochronną 2*1,5 m2=3</t>
  </si>
  <si>
    <r>
      <t xml:space="preserve">Podbudowa  mieszanek mineralno bitumicznych gr 7 cm </t>
    </r>
    <r>
      <rPr>
        <b/>
        <sz val="11"/>
        <rFont val="Calibri"/>
        <family val="2"/>
        <charset val="238"/>
      </rPr>
      <t xml:space="preserve">AC 22 P KR 3-4  50/70 </t>
    </r>
    <r>
      <rPr>
        <sz val="11"/>
        <rFont val="Calibri"/>
        <family val="2"/>
        <charset val="238"/>
      </rPr>
      <t xml:space="preserve"> Konstrukcja jezdni wymiana =435*(0,9+0,25)</t>
    </r>
  </si>
  <si>
    <t xml:space="preserve">Warstwa mrozoochronna i podłoże ulepszone z gruntu stabilizowanego gotowym wyrobem hydraulicznego spoiwa drogowego </t>
  </si>
  <si>
    <t>Krawężniki betonowe, wystające 15x30·cm na ławie betonowej z oporem C12/15 ilośc betonu 0,08 m3/mb</t>
  </si>
  <si>
    <t>Obrzeża betonowe, 30x8·cm na ławie betonowej z oporem C12/15, wypełnienie spoin zaprawą cementową ilość betou = 0,05m3/mb</t>
  </si>
  <si>
    <t>2.1.2a</t>
  </si>
  <si>
    <t>2.1.4a</t>
  </si>
  <si>
    <t>4.1.1a</t>
  </si>
  <si>
    <t>4.1.2a</t>
  </si>
  <si>
    <t>5.2.2a</t>
  </si>
  <si>
    <t>5.2.2b</t>
  </si>
  <si>
    <t xml:space="preserve">Chodniki z kostki brukowej betonowej (kostka z rozbiórki), podsypka cementowo-piaskowa1:4  gr. 3 cm, z wypełnieniem spoin piaskiem, </t>
  </si>
  <si>
    <t>Humusowanie i obsianie skarp nasionami traw w raz z uprzednim profilowaniem, humus grubości 5·cm</t>
  </si>
  <si>
    <t>Nawierzchnia z kostki brukowej betonowej, grubość 8·cm, podsypka cementowo-piaskowa gr. 3 cm, z wypełnieniem spoin piaskiem, ( kostka prostokątna 10 cmx20 cm kostka szara, kostka czerowna 20% powierzchni)</t>
  </si>
  <si>
    <t xml:space="preserve">Podbudowy z kruszyw łamanych,  po zagęszczeniu 20·cm Konstrukcja jezdni wymiana  435*1,4=609m2 , zat. Postojowa 1 =377, zat. Postojowa 2 = 265 m2 zat. Postojowa 3=439m2,  zjazdy w m. przełożenia kostki +73 m 2) </t>
  </si>
  <si>
    <t>4.1.1b</t>
  </si>
  <si>
    <t>3.3a</t>
  </si>
  <si>
    <t>W-wa podbudowy z mieszanek mineralno bitumicznych</t>
  </si>
  <si>
    <t>Oczyszczenie podłoża w raz z skropieniem emulsja asfaltową</t>
  </si>
  <si>
    <t>Frezowanie nawierzchni asfaltowych na zimno, frezowanie na średnią głębokośc 10·cm, kora asfaltowa do wykorzystania przy wykonaniu poboczy , wraz z transportem, utylizacja nadmiaru kory asfaltowej po  stronie Wykonawcy</t>
  </si>
  <si>
    <t>W-wa mrozoochronna z gruntu stabilizowanego cementem C1.5/2.0 &lt; 4,0 MPa, grubość podbudowy po zagęszczeniu 30 cm. Konstrukcja jezdni  wymiana 435*(0,9+0,5)= 609 m2 , zat. Postojowa 1 =377, zat. Postojowa 2 = 265 m2 zat. Postojowa 3= 439 m2, pod ławę krawężnika</t>
  </si>
  <si>
    <t>W-wa mrozoochronna z gruntu stabilizowanego cementem C1.5/2.0 &lt; 4,0 MPa, grubość podbudowy po zagęszczeniu 15 cm (zjazdy 250 m2,  przełożenie naw. Chodnika 262 m2, )</t>
  </si>
  <si>
    <t>5.5</t>
  </si>
  <si>
    <t>5.5.1</t>
  </si>
  <si>
    <t>Oznakowanie poziome i pionowe</t>
  </si>
  <si>
    <t>5.5.2</t>
  </si>
  <si>
    <t>Zarurowanie rowu z rur PP SN8, Dn·300·mm wraz z wykonaniem ławy z gruntu stabilizowanego cementem C 1,5/2 &lt; 4 Mpa i robotami ziemnymi wykop, zasypka(wykonanie zasypki z piasku z dowozu) do poziomu warstw konstrukcyjnych ( w raz z wykonaniem przejściua szczelnego do studni fi 1200)</t>
  </si>
  <si>
    <t>=</t>
  </si>
  <si>
    <t>Wykonanie oznakowania poziomego cienkowaratwowego ( Linie P-10,P-14,P-19,P-7d)</t>
  </si>
  <si>
    <t xml:space="preserve">Rozebranie nawierzchni/podbudowy z kruszywa grubość śr.50 cm, wraz z transportem na odkład i utylizacją po stronie Wykonawcy (Konstrukcja jezdni  435*0,9= 391,5m2 , zat. Postojowa 1 =377m2, zat. Postojowa 2 = 265m2 zat. Postojowa 3= 439 m2, </t>
  </si>
  <si>
    <t xml:space="preserve">Rozebranie nawierzchni, masy mineralno-bitumiczne grubość śr. 10 cm,w raz z cięciem nawierzchni oraz z transportem na odkład i utylizacją po stronie Wykonawcy (pod wym.konstrukcji jezdni  435*0,9= 391,5m2 , pod ściek z kostki 0,2*200=40 </t>
  </si>
  <si>
    <t>Rozebranie przepustów rurowych- ścianki czołowe i ławy betonowe, wraz z transportem na odkład i utylizacją</t>
  </si>
  <si>
    <t xml:space="preserve">Przykanalik  fi 200 z PP SN 8, z wykonaniem robót ziemnych, wykonanie ławy z piasku gr. 20 cm, obsypka i zasypka z piasku z dowozu, </t>
  </si>
  <si>
    <t>Studzienki ściekowe uliczne, betonowe kompletne, Fi·500·mm, z osadnikiem bez syfonu z pierścieniami odciążającymi, kratka żeliwna 60x40 klasy D 400, rozebranie  nawierzchni, roboty ziemne, wykonanie ławy z chudego betonu gr. 20 cm, obsypka i zasypka z piasku z dowozu, odtworzenie konstrukcji ( grubosci i rodzaj warst jak w miejscu wymiany konstrukcji jezdni)</t>
  </si>
  <si>
    <t>Studnie kanalizacji deszczowej,betonowe fi 1200 komletne wysokość do 1,5 m , z kinetą przelotową włazem żeliwnym klasy C-250 na ławie z chudego betonu gr 20 cm, obsypką i zasypką z piasku z dowozu ( w miejscu włączeń istniejących cieków wodnych usytuowanych pomiędzy przepustami pod zjazdami)</t>
  </si>
  <si>
    <t>Wymiana części przelotowej przepustu na rury  PP fi 80 cm SN 10, rozebranie istniejącej  konstrukcji nawierzchni, roboty ziemne, rozbiórka istniejącej częsci przelotowej w raz z utylizacją, wykonanie ławy z  gruntu stabilizowanego cementem C 1,5/2,0&lt;4,0 MPa gr. 30 cm, obsypka i zasypka z piasku z dowozu, odtworzenie konstrukcji ( pakiet warst parametry i grubości jak w miejscu wymiany konstrukcji jezdni do podbudowy z AC 22 P włącznie) w raz z umocnieniem wylotu kamieniem technicznym 100-300 na betonie C12/15 gr 15 cm z zaspoinowaniem zaprawą mrozoochronną pow. umocnienia 6 m2, wlot należy wykonać jako wpięcie szczelne z ist. betonowej komory wpadowej) Przepust pod drogą km km 2+828</t>
  </si>
  <si>
    <r>
      <t>Wymiana części przelotowej przepustu na rury  PP fi 80 cm SN 10, rozebranie istniejącej konstrukcji nawierzchni, roboty ziemne, rozbiórka istniejącej częsci przelotowej w raz z utylizacją, wykonanie ławy z  gruntu stabilizowanego cementem C 1,5/2,0&lt;4,0 MPa gr. 30 cm, obsypka i zasypka z piasku z dowozu, odtworzenie konstrukcji ( pakiet warst parametry i grubości jak w miejscu wymiany konstrukcji jezdni do podbudowy z AC 22 P włącznie) wraz z umocnieniem wlotu, wylotu z kamieniem technicznym 100-300 na betonie C12/15 gr 15 cm  zaprawą mrozoochronną pow. umocnienia 2*6=12 m2,</t>
    </r>
    <r>
      <rPr>
        <b/>
        <sz val="11"/>
        <rFont val="Calibri"/>
        <family val="2"/>
        <charset val="238"/>
      </rPr>
      <t>UWAGA</t>
    </r>
    <r>
      <rPr>
        <sz val="11"/>
        <rFont val="Calibri"/>
        <family val="2"/>
        <charset val="238"/>
      </rPr>
      <t xml:space="preserve"> : na wylocie przepustu należy wykonać dodatkowo umocnienie z koszy siatkowo kamiennych -   siatka stalowa ocynkowana fi 2,7 mm,kruszywo techniczne frakcji 100/300 , geowłóknina separacyjno filtracyjna 200 g/m2, wymiary koszy  3m*0,5m*1m*5 szt) Przepust pod drogą w km ~ 2+440</t>
    </r>
  </si>
  <si>
    <t>D-04.07.01a</t>
  </si>
  <si>
    <t>Montaż w raz z zakupem oznakowania pionowego ( znaki II generacji wielkość średnia D-6  w raz z rurkami stalowymi fi 52 dł 3 m ocynkowane 1sztuka/ tarczę znaku,  z fundamentem z betonu C 12/15 o wym. 15x15x100)</t>
  </si>
  <si>
    <t>D.07.01.01/D-07.02.01</t>
  </si>
  <si>
    <t>Przedmiar</t>
  </si>
  <si>
    <r>
      <t>Nawierzchnie z mieszanek mineralno-bitumicznych (warstwa wiążąca), mieszanka asfaltowa, grubość po zagęszczeniu 6</t>
    </r>
    <r>
      <rPr>
        <b/>
        <sz val="11"/>
        <rFont val="Calibri"/>
        <family val="2"/>
        <charset val="238"/>
      </rPr>
      <t>·cm AC 16 W  50/70 KR 1-2</t>
    </r>
    <r>
      <rPr>
        <sz val="11"/>
        <rFont val="Calibri"/>
        <family val="2"/>
        <charset val="238"/>
      </rPr>
      <t xml:space="preserve">, zjazdy do posesji 245m2, </t>
    </r>
  </si>
  <si>
    <r>
      <t>Nawierzchnie z mieszanek mineralno-bitumicznych (warstwa wiążąca), mieszanka asfaltowa, grubość po zagęszczeniu 6</t>
    </r>
    <r>
      <rPr>
        <b/>
        <sz val="11"/>
        <rFont val="Calibri"/>
        <family val="2"/>
        <charset val="238"/>
      </rPr>
      <t>·cm AC 16 W 50/70 KR 1-2</t>
    </r>
    <r>
      <rPr>
        <sz val="11"/>
        <rFont val="Calibri"/>
        <family val="2"/>
        <charset val="238"/>
      </rPr>
      <t xml:space="preserve">, zjazdy do posesji 245m2,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</si>
</sst>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[$zł-415]_-;\-* #,##0.00\ [$zł-415]_-;_-* &quot;-&quot;??\ [$zł-415]_-;_-@_-"/>
    <numFmt numFmtId="165" formatCode="0.000"/>
  </numFmts>
  <fonts count="8" x14ac:knownFonts="1"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4"/>
      <name val="Calibri"/>
      <family val="2"/>
      <charset val="238"/>
    </font>
    <font>
      <b/>
      <sz val="16"/>
      <color theme="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3" fontId="2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1" applyFont="1" applyAlignment="1">
      <alignment horizontal="left" vertical="top" wrapText="1"/>
    </xf>
    <xf numFmtId="0" fontId="1" fillId="0" borderId="0" xfId="1" applyFont="1"/>
    <xf numFmtId="0" fontId="1" fillId="0" borderId="0" xfId="1" applyFont="1" applyAlignment="1">
      <alignment vertical="top" wrapText="1"/>
    </xf>
    <xf numFmtId="43" fontId="1" fillId="0" borderId="0" xfId="2" applyFont="1"/>
    <xf numFmtId="43" fontId="0" fillId="0" borderId="0" xfId="2" applyFont="1"/>
    <xf numFmtId="0" fontId="5" fillId="0" borderId="1" xfId="1" applyFont="1" applyBorder="1"/>
    <xf numFmtId="49" fontId="5" fillId="0" borderId="1" xfId="1" applyNumberFormat="1" applyFont="1" applyBorder="1" applyAlignment="1">
      <alignment vertical="top" wrapText="1"/>
    </xf>
    <xf numFmtId="0" fontId="5" fillId="0" borderId="1" xfId="1" applyFont="1" applyBorder="1" applyAlignment="1">
      <alignment vertical="top" wrapText="1"/>
    </xf>
    <xf numFmtId="0" fontId="5" fillId="0" borderId="0" xfId="0" applyFont="1"/>
    <xf numFmtId="0" fontId="5" fillId="0" borderId="0" xfId="1" applyFont="1"/>
    <xf numFmtId="0" fontId="3" fillId="0" borderId="0" xfId="0" applyFont="1"/>
    <xf numFmtId="49" fontId="4" fillId="2" borderId="1" xfId="1" applyNumberFormat="1" applyFont="1" applyFill="1" applyBorder="1" applyAlignment="1">
      <alignment vertical="top" wrapText="1"/>
    </xf>
    <xf numFmtId="0" fontId="4" fillId="2" borderId="1" xfId="1" applyFont="1" applyFill="1" applyBorder="1" applyAlignment="1">
      <alignment vertical="top" wrapText="1"/>
    </xf>
    <xf numFmtId="0" fontId="4" fillId="2" borderId="1" xfId="1" applyFont="1" applyFill="1" applyBorder="1"/>
    <xf numFmtId="43" fontId="4" fillId="2" borderId="1" xfId="2" applyFont="1" applyFill="1" applyBorder="1"/>
    <xf numFmtId="43" fontId="4" fillId="2" borderId="1" xfId="2" applyFont="1" applyFill="1" applyBorder="1" applyAlignment="1">
      <alignment vertical="top"/>
    </xf>
    <xf numFmtId="0" fontId="4" fillId="3" borderId="1" xfId="1" applyFont="1" applyFill="1" applyBorder="1" applyAlignment="1">
      <alignment horizontal="left" vertical="top" wrapText="1"/>
    </xf>
    <xf numFmtId="43" fontId="4" fillId="3" borderId="1" xfId="2" applyFont="1" applyFill="1" applyBorder="1" applyAlignment="1">
      <alignment horizontal="left" vertical="top" wrapText="1"/>
    </xf>
    <xf numFmtId="49" fontId="5" fillId="4" borderId="1" xfId="1" applyNumberFormat="1" applyFont="1" applyFill="1" applyBorder="1" applyAlignment="1">
      <alignment vertical="top" wrapText="1"/>
    </xf>
    <xf numFmtId="164" fontId="5" fillId="0" borderId="1" xfId="2" applyNumberFormat="1" applyFont="1" applyBorder="1" applyAlignment="1">
      <alignment vertical="top"/>
    </xf>
    <xf numFmtId="164" fontId="4" fillId="2" borderId="1" xfId="2" applyNumberFormat="1" applyFont="1" applyFill="1" applyBorder="1" applyAlignment="1">
      <alignment vertical="top"/>
    </xf>
    <xf numFmtId="164" fontId="5" fillId="0" borderId="1" xfId="2" applyNumberFormat="1" applyFont="1" applyBorder="1"/>
    <xf numFmtId="164" fontId="4" fillId="2" borderId="1" xfId="2" applyNumberFormat="1" applyFont="1" applyFill="1" applyBorder="1"/>
    <xf numFmtId="2" fontId="5" fillId="0" borderId="1" xfId="1" applyNumberFormat="1" applyFont="1" applyBorder="1"/>
    <xf numFmtId="2" fontId="5" fillId="0" borderId="1" xfId="1" applyNumberFormat="1" applyFont="1" applyBorder="1" applyAlignment="1">
      <alignment vertical="top"/>
    </xf>
    <xf numFmtId="2" fontId="4" fillId="2" borderId="1" xfId="1" applyNumberFormat="1" applyFont="1" applyFill="1" applyBorder="1"/>
    <xf numFmtId="165" fontId="5" fillId="0" borderId="1" xfId="1" applyNumberFormat="1" applyFont="1" applyBorder="1" applyAlignment="1">
      <alignment vertical="top"/>
    </xf>
    <xf numFmtId="0" fontId="0" fillId="5" borderId="0" xfId="0" applyFill="1"/>
    <xf numFmtId="1" fontId="0" fillId="0" borderId="0" xfId="0" applyNumberFormat="1"/>
    <xf numFmtId="49" fontId="5" fillId="6" borderId="1" xfId="1" applyNumberFormat="1" applyFont="1" applyFill="1" applyBorder="1" applyAlignment="1">
      <alignment vertical="top" wrapText="1"/>
    </xf>
    <xf numFmtId="0" fontId="5" fillId="6" borderId="1" xfId="1" applyFont="1" applyFill="1" applyBorder="1" applyAlignment="1">
      <alignment vertical="top" wrapText="1"/>
    </xf>
    <xf numFmtId="0" fontId="5" fillId="6" borderId="1" xfId="1" applyFont="1" applyFill="1" applyBorder="1"/>
    <xf numFmtId="2" fontId="5" fillId="6" borderId="1" xfId="1" applyNumberFormat="1" applyFont="1" applyFill="1" applyBorder="1"/>
    <xf numFmtId="164" fontId="5" fillId="6" borderId="1" xfId="2" applyNumberFormat="1" applyFont="1" applyFill="1" applyBorder="1"/>
    <xf numFmtId="164" fontId="5" fillId="6" borderId="1" xfId="2" applyNumberFormat="1" applyFont="1" applyFill="1" applyBorder="1" applyAlignment="1">
      <alignment vertical="top"/>
    </xf>
    <xf numFmtId="2" fontId="5" fillId="6" borderId="1" xfId="1" applyNumberFormat="1" applyFont="1" applyFill="1" applyBorder="1" applyAlignment="1">
      <alignment vertical="top"/>
    </xf>
    <xf numFmtId="43" fontId="0" fillId="0" borderId="0" xfId="2" applyFont="1" applyAlignment="1">
      <alignment horizontal="right"/>
    </xf>
    <xf numFmtId="0" fontId="7" fillId="0" borderId="0" xfId="0" applyFont="1" applyAlignment="1">
      <alignment horizontal="center"/>
    </xf>
    <xf numFmtId="0" fontId="6" fillId="0" borderId="0" xfId="1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/>
    </xf>
    <xf numFmtId="0" fontId="6" fillId="0" borderId="2" xfId="1" applyFont="1" applyBorder="1" applyAlignment="1">
      <alignment horizontal="center" vertical="top" wrapText="1"/>
    </xf>
    <xf numFmtId="43" fontId="0" fillId="0" borderId="0" xfId="2" applyFont="1" applyAlignment="1">
      <alignment horizontal="center"/>
    </xf>
  </cellXfs>
  <cellStyles count="3">
    <cellStyle name="Dziesiętny" xfId="2" builtinId="3"/>
    <cellStyle name="Normal" xfId="1" xr:uid="{00000000-0005-0000-0000-000001000000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9"/>
  <sheetViews>
    <sheetView tabSelected="1" view="pageBreakPreview" topLeftCell="A14" zoomScaleNormal="100" zoomScaleSheetLayoutView="100" workbookViewId="0">
      <selection activeCell="C45" sqref="C45"/>
    </sheetView>
  </sheetViews>
  <sheetFormatPr defaultRowHeight="15" x14ac:dyDescent="0.25"/>
  <cols>
    <col min="1" max="1" width="7.140625" bestFit="1" customWidth="1"/>
    <col min="2" max="2" width="13.85546875" bestFit="1" customWidth="1"/>
    <col min="3" max="3" width="57" customWidth="1"/>
    <col min="4" max="4" width="3.7109375" bestFit="1" customWidth="1"/>
    <col min="5" max="5" width="9" customWidth="1"/>
    <col min="8" max="8" width="9.5703125" bestFit="1" customWidth="1"/>
  </cols>
  <sheetData>
    <row r="1" spans="1:6" x14ac:dyDescent="0.25">
      <c r="E1" s="37" t="s">
        <v>121</v>
      </c>
      <c r="F1" s="37"/>
    </row>
    <row r="2" spans="1:6" ht="21" x14ac:dyDescent="0.35">
      <c r="A2" s="38" t="s">
        <v>188</v>
      </c>
      <c r="B2" s="38"/>
      <c r="C2" s="38"/>
      <c r="D2" s="38"/>
      <c r="E2" s="38"/>
    </row>
    <row r="3" spans="1:6" ht="30" customHeight="1" x14ac:dyDescent="0.25">
      <c r="A3" s="39" t="s">
        <v>7</v>
      </c>
      <c r="B3" s="39"/>
      <c r="C3" s="39"/>
      <c r="D3" s="39"/>
      <c r="E3" s="39"/>
      <c r="F3" s="39"/>
    </row>
    <row r="4" spans="1:6" s="1" customFormat="1" x14ac:dyDescent="0.25">
      <c r="A4" s="17" t="s">
        <v>1</v>
      </c>
      <c r="B4" s="17" t="s">
        <v>2</v>
      </c>
      <c r="C4" s="17" t="s">
        <v>3</v>
      </c>
      <c r="D4" s="17" t="s">
        <v>4</v>
      </c>
      <c r="E4" s="17" t="s">
        <v>5</v>
      </c>
    </row>
    <row r="5" spans="1:6" x14ac:dyDescent="0.25">
      <c r="A5" s="12" t="s">
        <v>8</v>
      </c>
      <c r="B5" s="13" t="s">
        <v>0</v>
      </c>
      <c r="C5" s="13" t="s">
        <v>9</v>
      </c>
      <c r="D5" s="14" t="s">
        <v>0</v>
      </c>
      <c r="E5" s="14" t="s">
        <v>0</v>
      </c>
    </row>
    <row r="6" spans="1:6" x14ac:dyDescent="0.25">
      <c r="A6" s="30" t="s">
        <v>11</v>
      </c>
      <c r="B6" s="31" t="s">
        <v>10</v>
      </c>
      <c r="C6" s="31" t="s">
        <v>12</v>
      </c>
      <c r="D6" s="32" t="s">
        <v>0</v>
      </c>
      <c r="E6" s="33" t="s">
        <v>0</v>
      </c>
    </row>
    <row r="7" spans="1:6" ht="45" x14ac:dyDescent="0.25">
      <c r="A7" s="7" t="s">
        <v>13</v>
      </c>
      <c r="B7" s="8" t="s">
        <v>0</v>
      </c>
      <c r="C7" s="8" t="s">
        <v>122</v>
      </c>
      <c r="D7" s="8" t="s">
        <v>14</v>
      </c>
      <c r="E7" s="27">
        <v>0.55000000000000004</v>
      </c>
    </row>
    <row r="8" spans="1:6" x14ac:dyDescent="0.25">
      <c r="A8" s="30" t="s">
        <v>16</v>
      </c>
      <c r="B8" s="31" t="s">
        <v>15</v>
      </c>
      <c r="C8" s="31" t="s">
        <v>17</v>
      </c>
      <c r="D8" s="32" t="s">
        <v>0</v>
      </c>
      <c r="E8" s="33" t="s">
        <v>0</v>
      </c>
    </row>
    <row r="9" spans="1:6" ht="45" x14ac:dyDescent="0.25">
      <c r="A9" s="7" t="s">
        <v>18</v>
      </c>
      <c r="B9" s="8" t="s">
        <v>0</v>
      </c>
      <c r="C9" s="8" t="s">
        <v>123</v>
      </c>
      <c r="D9" s="8" t="s">
        <v>19</v>
      </c>
      <c r="E9" s="25">
        <v>450.2</v>
      </c>
    </row>
    <row r="10" spans="1:6" x14ac:dyDescent="0.25">
      <c r="A10" s="30" t="s">
        <v>21</v>
      </c>
      <c r="B10" s="31" t="s">
        <v>20</v>
      </c>
      <c r="C10" s="31" t="s">
        <v>22</v>
      </c>
      <c r="D10" s="32" t="s">
        <v>0</v>
      </c>
      <c r="E10" s="33" t="s">
        <v>0</v>
      </c>
    </row>
    <row r="11" spans="1:6" ht="45" x14ac:dyDescent="0.25">
      <c r="A11" s="7" t="s">
        <v>23</v>
      </c>
      <c r="B11" s="8" t="s">
        <v>0</v>
      </c>
      <c r="C11" s="8" t="s">
        <v>124</v>
      </c>
      <c r="D11" s="8" t="s">
        <v>24</v>
      </c>
      <c r="E11" s="25">
        <v>195</v>
      </c>
    </row>
    <row r="12" spans="1:6" ht="75" x14ac:dyDescent="0.25">
      <c r="A12" s="7" t="s">
        <v>25</v>
      </c>
      <c r="B12" s="8" t="s">
        <v>0</v>
      </c>
      <c r="C12" s="8" t="s">
        <v>177</v>
      </c>
      <c r="D12" s="8" t="s">
        <v>24</v>
      </c>
      <c r="E12" s="25">
        <v>1472.5</v>
      </c>
    </row>
    <row r="13" spans="1:6" ht="60" x14ac:dyDescent="0.25">
      <c r="A13" s="7" t="s">
        <v>26</v>
      </c>
      <c r="B13" s="8" t="s">
        <v>0</v>
      </c>
      <c r="C13" s="8" t="s">
        <v>132</v>
      </c>
      <c r="D13" s="8" t="s">
        <v>24</v>
      </c>
      <c r="E13" s="25">
        <v>262</v>
      </c>
    </row>
    <row r="14" spans="1:6" ht="75" x14ac:dyDescent="0.25">
      <c r="A14" s="7" t="s">
        <v>28</v>
      </c>
      <c r="B14" s="8" t="s">
        <v>0</v>
      </c>
      <c r="C14" s="8" t="s">
        <v>178</v>
      </c>
      <c r="D14" s="8" t="s">
        <v>24</v>
      </c>
      <c r="E14" s="25">
        <v>431.5</v>
      </c>
    </row>
    <row r="15" spans="1:6" ht="45" x14ac:dyDescent="0.25">
      <c r="A15" s="7" t="s">
        <v>29</v>
      </c>
      <c r="B15" s="8" t="s">
        <v>0</v>
      </c>
      <c r="C15" s="8" t="s">
        <v>125</v>
      </c>
      <c r="D15" s="8" t="s">
        <v>24</v>
      </c>
      <c r="E15" s="25">
        <v>62</v>
      </c>
    </row>
    <row r="16" spans="1:6" ht="30" x14ac:dyDescent="0.25">
      <c r="A16" s="7" t="s">
        <v>30</v>
      </c>
      <c r="B16" s="8" t="s">
        <v>0</v>
      </c>
      <c r="C16" s="8" t="s">
        <v>126</v>
      </c>
      <c r="D16" s="8" t="s">
        <v>27</v>
      </c>
      <c r="E16" s="25">
        <v>149</v>
      </c>
    </row>
    <row r="17" spans="1:12" ht="30" x14ac:dyDescent="0.25">
      <c r="A17" s="7" t="s">
        <v>31</v>
      </c>
      <c r="B17" s="8" t="s">
        <v>0</v>
      </c>
      <c r="C17" s="8" t="s">
        <v>127</v>
      </c>
      <c r="D17" s="8" t="s">
        <v>27</v>
      </c>
      <c r="E17" s="25">
        <v>61</v>
      </c>
    </row>
    <row r="18" spans="1:12" ht="45" x14ac:dyDescent="0.25">
      <c r="A18" s="7" t="s">
        <v>32</v>
      </c>
      <c r="B18" s="8" t="s">
        <v>0</v>
      </c>
      <c r="C18" s="8" t="s">
        <v>145</v>
      </c>
      <c r="D18" s="8" t="s">
        <v>27</v>
      </c>
      <c r="E18" s="25">
        <v>40</v>
      </c>
    </row>
    <row r="19" spans="1:12" ht="30" x14ac:dyDescent="0.25">
      <c r="A19" s="7" t="s">
        <v>33</v>
      </c>
      <c r="B19" s="8" t="s">
        <v>0</v>
      </c>
      <c r="C19" s="8" t="s">
        <v>179</v>
      </c>
      <c r="D19" s="8" t="s">
        <v>19</v>
      </c>
      <c r="E19" s="25">
        <v>8.4</v>
      </c>
    </row>
    <row r="20" spans="1:12" s="11" customFormat="1" x14ac:dyDescent="0.25">
      <c r="A20" s="12" t="s">
        <v>34</v>
      </c>
      <c r="B20" s="13" t="s">
        <v>0</v>
      </c>
      <c r="C20" s="13" t="s">
        <v>35</v>
      </c>
      <c r="D20" s="14" t="s">
        <v>0</v>
      </c>
      <c r="E20" s="26" t="s">
        <v>0</v>
      </c>
    </row>
    <row r="21" spans="1:12" x14ac:dyDescent="0.25">
      <c r="A21" s="30" t="s">
        <v>37</v>
      </c>
      <c r="B21" s="31" t="s">
        <v>36</v>
      </c>
      <c r="C21" s="31" t="s">
        <v>38</v>
      </c>
      <c r="D21" s="32" t="s">
        <v>0</v>
      </c>
      <c r="E21" s="33" t="s">
        <v>0</v>
      </c>
    </row>
    <row r="22" spans="1:12" ht="45" x14ac:dyDescent="0.25">
      <c r="A22" s="7" t="s">
        <v>39</v>
      </c>
      <c r="B22" s="8" t="s">
        <v>0</v>
      </c>
      <c r="C22" s="8" t="s">
        <v>180</v>
      </c>
      <c r="D22" s="8" t="s">
        <v>27</v>
      </c>
      <c r="E22" s="25">
        <v>32</v>
      </c>
    </row>
    <row r="23" spans="1:12" ht="105" x14ac:dyDescent="0.25">
      <c r="A23" s="7" t="s">
        <v>40</v>
      </c>
      <c r="B23" s="8"/>
      <c r="C23" s="8" t="s">
        <v>181</v>
      </c>
      <c r="D23" s="8" t="s">
        <v>41</v>
      </c>
      <c r="E23" s="25">
        <v>3</v>
      </c>
    </row>
    <row r="24" spans="1:12" ht="90" x14ac:dyDescent="0.25">
      <c r="A24" s="7" t="s">
        <v>153</v>
      </c>
      <c r="B24" s="8"/>
      <c r="C24" s="8" t="s">
        <v>182</v>
      </c>
      <c r="D24" s="8" t="s">
        <v>41</v>
      </c>
      <c r="E24" s="25">
        <v>2</v>
      </c>
    </row>
    <row r="25" spans="1:12" ht="30" x14ac:dyDescent="0.25">
      <c r="A25" s="7" t="s">
        <v>42</v>
      </c>
      <c r="B25" s="8"/>
      <c r="C25" s="8" t="s">
        <v>128</v>
      </c>
      <c r="D25" s="8" t="s">
        <v>41</v>
      </c>
      <c r="E25" s="25">
        <v>10</v>
      </c>
    </row>
    <row r="26" spans="1:12" ht="195" x14ac:dyDescent="0.25">
      <c r="A26" s="7" t="s">
        <v>43</v>
      </c>
      <c r="B26" s="8"/>
      <c r="C26" s="8" t="s">
        <v>183</v>
      </c>
      <c r="D26" s="8" t="s">
        <v>27</v>
      </c>
      <c r="E26" s="25">
        <v>16</v>
      </c>
    </row>
    <row r="27" spans="1:12" ht="245.25" customHeight="1" x14ac:dyDescent="0.25">
      <c r="A27" s="7" t="s">
        <v>154</v>
      </c>
      <c r="B27" s="8"/>
      <c r="C27" s="8" t="s">
        <v>184</v>
      </c>
      <c r="D27" s="8" t="s">
        <v>27</v>
      </c>
      <c r="E27" s="25">
        <v>14</v>
      </c>
      <c r="L27">
        <f>2+828-390</f>
        <v>440</v>
      </c>
    </row>
    <row r="28" spans="1:12" s="11" customFormat="1" x14ac:dyDescent="0.25">
      <c r="A28" s="12" t="s">
        <v>44</v>
      </c>
      <c r="B28" s="13" t="s">
        <v>0</v>
      </c>
      <c r="C28" s="13" t="s">
        <v>45</v>
      </c>
      <c r="D28" s="14" t="s">
        <v>0</v>
      </c>
      <c r="E28" s="26" t="s">
        <v>0</v>
      </c>
    </row>
    <row r="29" spans="1:12" x14ac:dyDescent="0.25">
      <c r="A29" s="30" t="s">
        <v>47</v>
      </c>
      <c r="B29" s="31" t="s">
        <v>46</v>
      </c>
      <c r="C29" s="31" t="s">
        <v>48</v>
      </c>
      <c r="D29" s="32" t="s">
        <v>0</v>
      </c>
      <c r="E29" s="33" t="s">
        <v>0</v>
      </c>
    </row>
    <row r="30" spans="1:12" ht="45" x14ac:dyDescent="0.25">
      <c r="A30" s="19" t="s">
        <v>49</v>
      </c>
      <c r="B30" s="8" t="s">
        <v>0</v>
      </c>
      <c r="C30" s="8" t="s">
        <v>129</v>
      </c>
      <c r="D30" s="8" t="s">
        <v>24</v>
      </c>
      <c r="E30" s="25">
        <v>1011.5</v>
      </c>
    </row>
    <row r="31" spans="1:12" ht="45" x14ac:dyDescent="0.25">
      <c r="A31" s="19" t="s">
        <v>50</v>
      </c>
      <c r="B31" s="8" t="s">
        <v>0</v>
      </c>
      <c r="C31" s="8" t="s">
        <v>130</v>
      </c>
      <c r="D31" s="8" t="s">
        <v>24</v>
      </c>
      <c r="E31" s="25">
        <v>1809.4</v>
      </c>
    </row>
    <row r="32" spans="1:12" ht="30" x14ac:dyDescent="0.25">
      <c r="A32" s="30" t="s">
        <v>52</v>
      </c>
      <c r="B32" s="31" t="s">
        <v>51</v>
      </c>
      <c r="C32" s="31" t="s">
        <v>53</v>
      </c>
      <c r="D32" s="32" t="s">
        <v>0</v>
      </c>
      <c r="E32" s="33" t="s">
        <v>0</v>
      </c>
    </row>
    <row r="33" spans="1:10" ht="45" x14ac:dyDescent="0.25">
      <c r="A33" s="19" t="s">
        <v>54</v>
      </c>
      <c r="B33" s="8" t="s">
        <v>0</v>
      </c>
      <c r="C33" s="8" t="s">
        <v>133</v>
      </c>
      <c r="D33" s="8" t="s">
        <v>24</v>
      </c>
      <c r="E33" s="25">
        <v>444</v>
      </c>
    </row>
    <row r="34" spans="1:10" ht="60" x14ac:dyDescent="0.25">
      <c r="A34" s="19" t="s">
        <v>55</v>
      </c>
      <c r="B34" s="8" t="s">
        <v>0</v>
      </c>
      <c r="C34" s="8" t="s">
        <v>162</v>
      </c>
      <c r="D34" s="8" t="s">
        <v>24</v>
      </c>
      <c r="E34" s="25">
        <v>1763</v>
      </c>
    </row>
    <row r="35" spans="1:10" ht="46.5" customHeight="1" x14ac:dyDescent="0.25">
      <c r="A35" s="30" t="s">
        <v>57</v>
      </c>
      <c r="B35" s="31" t="s">
        <v>56</v>
      </c>
      <c r="C35" s="31" t="s">
        <v>150</v>
      </c>
      <c r="D35" s="32" t="s">
        <v>0</v>
      </c>
      <c r="E35" s="33" t="s">
        <v>0</v>
      </c>
    </row>
    <row r="36" spans="1:10" ht="45" x14ac:dyDescent="0.25">
      <c r="A36" s="7" t="s">
        <v>58</v>
      </c>
      <c r="B36" s="8" t="s">
        <v>0</v>
      </c>
      <c r="C36" s="8" t="s">
        <v>169</v>
      </c>
      <c r="D36" s="8" t="s">
        <v>24</v>
      </c>
      <c r="E36" s="25">
        <v>512</v>
      </c>
    </row>
    <row r="37" spans="1:10" ht="75" x14ac:dyDescent="0.25">
      <c r="A37" s="7" t="s">
        <v>59</v>
      </c>
      <c r="B37" s="8" t="s">
        <v>0</v>
      </c>
      <c r="C37" s="8" t="s">
        <v>168</v>
      </c>
      <c r="D37" s="8" t="s">
        <v>24</v>
      </c>
      <c r="E37" s="25">
        <v>1749.7</v>
      </c>
    </row>
    <row r="38" spans="1:10" x14ac:dyDescent="0.25">
      <c r="A38" s="30" t="s">
        <v>164</v>
      </c>
      <c r="B38" s="31" t="s">
        <v>185</v>
      </c>
      <c r="C38" s="31" t="s">
        <v>165</v>
      </c>
      <c r="D38" s="31"/>
      <c r="E38" s="36"/>
    </row>
    <row r="39" spans="1:10" ht="30" x14ac:dyDescent="0.25">
      <c r="A39" s="7" t="s">
        <v>140</v>
      </c>
      <c r="B39" s="8"/>
      <c r="C39" s="8" t="s">
        <v>149</v>
      </c>
      <c r="D39" s="8" t="s">
        <v>24</v>
      </c>
      <c r="E39" s="25">
        <v>500.25</v>
      </c>
    </row>
    <row r="40" spans="1:10" s="11" customFormat="1" x14ac:dyDescent="0.25">
      <c r="A40" s="12" t="s">
        <v>60</v>
      </c>
      <c r="B40" s="13" t="s">
        <v>0</v>
      </c>
      <c r="C40" s="13" t="s">
        <v>61</v>
      </c>
      <c r="D40" s="14" t="s">
        <v>0</v>
      </c>
      <c r="E40" s="26" t="s">
        <v>0</v>
      </c>
    </row>
    <row r="41" spans="1:10" x14ac:dyDescent="0.25">
      <c r="A41" s="30" t="s">
        <v>63</v>
      </c>
      <c r="B41" s="31" t="s">
        <v>62</v>
      </c>
      <c r="C41" s="31" t="s">
        <v>64</v>
      </c>
      <c r="D41" s="32" t="s">
        <v>0</v>
      </c>
      <c r="E41" s="33" t="s">
        <v>0</v>
      </c>
    </row>
    <row r="42" spans="1:10" x14ac:dyDescent="0.25">
      <c r="A42" s="7" t="s">
        <v>155</v>
      </c>
      <c r="B42" s="8"/>
      <c r="C42" s="8" t="s">
        <v>166</v>
      </c>
      <c r="D42" s="6" t="s">
        <v>24</v>
      </c>
      <c r="E42" s="24">
        <v>10217.25</v>
      </c>
    </row>
    <row r="43" spans="1:10" ht="75" x14ac:dyDescent="0.25">
      <c r="A43" s="7" t="s">
        <v>65</v>
      </c>
      <c r="B43" s="8" t="s">
        <v>0</v>
      </c>
      <c r="C43" s="8" t="s">
        <v>142</v>
      </c>
      <c r="D43" s="8" t="s">
        <v>24</v>
      </c>
      <c r="E43" s="25">
        <v>4631</v>
      </c>
    </row>
    <row r="44" spans="1:10" ht="61.5" customHeight="1" x14ac:dyDescent="0.25">
      <c r="A44" s="7" t="s">
        <v>163</v>
      </c>
      <c r="B44" s="8"/>
      <c r="C44" s="8" t="s">
        <v>190</v>
      </c>
      <c r="D44" s="8" t="s">
        <v>24</v>
      </c>
      <c r="E44" s="25">
        <v>245</v>
      </c>
    </row>
    <row r="45" spans="1:10" ht="75" x14ac:dyDescent="0.25">
      <c r="A45" s="7" t="s">
        <v>66</v>
      </c>
      <c r="B45" s="8" t="s">
        <v>0</v>
      </c>
      <c r="C45" s="8" t="s">
        <v>143</v>
      </c>
      <c r="D45" s="8" t="s">
        <v>24</v>
      </c>
      <c r="E45" s="25">
        <v>4601</v>
      </c>
    </row>
    <row r="46" spans="1:10" ht="45" x14ac:dyDescent="0.25">
      <c r="A46" s="7" t="s">
        <v>156</v>
      </c>
      <c r="B46" s="8"/>
      <c r="C46" s="8" t="s">
        <v>144</v>
      </c>
      <c r="D46" s="8" t="s">
        <v>24</v>
      </c>
      <c r="E46" s="25">
        <v>240</v>
      </c>
    </row>
    <row r="47" spans="1:10" x14ac:dyDescent="0.25">
      <c r="A47" s="30" t="s">
        <v>68</v>
      </c>
      <c r="B47" s="31" t="s">
        <v>67</v>
      </c>
      <c r="C47" s="31" t="s">
        <v>69</v>
      </c>
      <c r="D47" s="32" t="s">
        <v>0</v>
      </c>
      <c r="E47" s="33" t="s">
        <v>0</v>
      </c>
      <c r="H47" s="28"/>
      <c r="I47" s="28"/>
      <c r="J47" s="28"/>
    </row>
    <row r="48" spans="1:10" ht="45" x14ac:dyDescent="0.25">
      <c r="A48" s="7" t="s">
        <v>70</v>
      </c>
      <c r="B48" s="8" t="s">
        <v>0</v>
      </c>
      <c r="C48" s="8" t="s">
        <v>131</v>
      </c>
      <c r="D48" s="8" t="s">
        <v>24</v>
      </c>
      <c r="E48" s="25">
        <v>326.25</v>
      </c>
      <c r="H48" s="29"/>
    </row>
    <row r="49" spans="1:6" x14ac:dyDescent="0.25">
      <c r="A49" s="30" t="s">
        <v>72</v>
      </c>
      <c r="B49" s="31" t="s">
        <v>71</v>
      </c>
      <c r="C49" s="31" t="s">
        <v>73</v>
      </c>
      <c r="D49" s="32" t="s">
        <v>0</v>
      </c>
      <c r="E49" s="33" t="s">
        <v>0</v>
      </c>
    </row>
    <row r="50" spans="1:6" ht="60" x14ac:dyDescent="0.25">
      <c r="A50" s="7" t="s">
        <v>74</v>
      </c>
      <c r="B50" s="8" t="s">
        <v>0</v>
      </c>
      <c r="C50" s="8" t="s">
        <v>167</v>
      </c>
      <c r="D50" s="8" t="s">
        <v>24</v>
      </c>
      <c r="E50" s="25">
        <v>4576</v>
      </c>
    </row>
    <row r="51" spans="1:6" s="11" customFormat="1" x14ac:dyDescent="0.25">
      <c r="A51" s="30" t="s">
        <v>76</v>
      </c>
      <c r="B51" s="31" t="s">
        <v>75</v>
      </c>
      <c r="C51" s="31" t="s">
        <v>77</v>
      </c>
      <c r="D51" s="32" t="s">
        <v>0</v>
      </c>
      <c r="E51" s="33" t="s">
        <v>0</v>
      </c>
    </row>
    <row r="52" spans="1:6" ht="45" x14ac:dyDescent="0.25">
      <c r="A52" s="19" t="s">
        <v>78</v>
      </c>
      <c r="B52" s="8" t="s">
        <v>0</v>
      </c>
      <c r="C52" s="8" t="s">
        <v>159</v>
      </c>
      <c r="D52" s="8" t="s">
        <v>24</v>
      </c>
      <c r="E52" s="25">
        <v>200</v>
      </c>
    </row>
    <row r="53" spans="1:6" ht="60" x14ac:dyDescent="0.25">
      <c r="A53" s="19" t="s">
        <v>79</v>
      </c>
      <c r="B53" s="8" t="s">
        <v>0</v>
      </c>
      <c r="C53" s="8" t="s">
        <v>161</v>
      </c>
      <c r="D53" s="8" t="s">
        <v>24</v>
      </c>
      <c r="E53" s="25">
        <v>62</v>
      </c>
    </row>
    <row r="54" spans="1:6" s="11" customFormat="1" x14ac:dyDescent="0.25">
      <c r="A54" s="30" t="s">
        <v>81</v>
      </c>
      <c r="B54" s="31" t="s">
        <v>80</v>
      </c>
      <c r="C54" s="31" t="s">
        <v>82</v>
      </c>
      <c r="D54" s="32" t="s">
        <v>0</v>
      </c>
      <c r="E54" s="33" t="s">
        <v>0</v>
      </c>
    </row>
    <row r="55" spans="1:6" ht="45" x14ac:dyDescent="0.25">
      <c r="A55" s="7" t="s">
        <v>83</v>
      </c>
      <c r="B55" s="8" t="s">
        <v>0</v>
      </c>
      <c r="C55" s="8" t="s">
        <v>136</v>
      </c>
      <c r="D55" s="8" t="s">
        <v>24</v>
      </c>
      <c r="E55" s="25">
        <v>3355</v>
      </c>
    </row>
    <row r="56" spans="1:6" s="11" customFormat="1" x14ac:dyDescent="0.25">
      <c r="A56" s="12" t="s">
        <v>84</v>
      </c>
      <c r="B56" s="13" t="s">
        <v>0</v>
      </c>
      <c r="C56" s="13" t="s">
        <v>85</v>
      </c>
      <c r="D56" s="14" t="s">
        <v>0</v>
      </c>
      <c r="E56" s="26" t="s">
        <v>0</v>
      </c>
    </row>
    <row r="57" spans="1:6" x14ac:dyDescent="0.25">
      <c r="A57" s="30" t="s">
        <v>87</v>
      </c>
      <c r="B57" s="31" t="s">
        <v>86</v>
      </c>
      <c r="C57" s="31" t="s">
        <v>88</v>
      </c>
      <c r="D57" s="32" t="s">
        <v>0</v>
      </c>
      <c r="E57" s="33" t="s">
        <v>0</v>
      </c>
    </row>
    <row r="58" spans="1:6" ht="30" x14ac:dyDescent="0.25">
      <c r="A58" s="7" t="s">
        <v>89</v>
      </c>
      <c r="B58" s="8" t="s">
        <v>0</v>
      </c>
      <c r="C58" s="8" t="s">
        <v>160</v>
      </c>
      <c r="D58" s="8" t="s">
        <v>24</v>
      </c>
      <c r="E58" s="25">
        <v>1871</v>
      </c>
    </row>
    <row r="59" spans="1:6" ht="30" x14ac:dyDescent="0.25">
      <c r="A59" s="7" t="s">
        <v>90</v>
      </c>
      <c r="B59" s="8" t="s">
        <v>0</v>
      </c>
      <c r="C59" s="8" t="s">
        <v>91</v>
      </c>
      <c r="D59" s="8" t="s">
        <v>27</v>
      </c>
      <c r="E59" s="25">
        <v>25</v>
      </c>
    </row>
    <row r="60" spans="1:6" x14ac:dyDescent="0.25">
      <c r="A60" s="30" t="s">
        <v>93</v>
      </c>
      <c r="B60" s="31" t="s">
        <v>92</v>
      </c>
      <c r="C60" s="31" t="s">
        <v>94</v>
      </c>
      <c r="D60" s="32" t="s">
        <v>0</v>
      </c>
      <c r="E60" s="33" t="s">
        <v>0</v>
      </c>
    </row>
    <row r="61" spans="1:6" ht="75" x14ac:dyDescent="0.25">
      <c r="A61" s="7" t="s">
        <v>95</v>
      </c>
      <c r="B61" s="8" t="s">
        <v>0</v>
      </c>
      <c r="C61" s="8" t="s">
        <v>134</v>
      </c>
      <c r="D61" s="8" t="s">
        <v>27</v>
      </c>
      <c r="E61" s="25">
        <v>57</v>
      </c>
      <c r="F61" t="s">
        <v>175</v>
      </c>
    </row>
    <row r="62" spans="1:6" ht="60" x14ac:dyDescent="0.25">
      <c r="A62" s="7" t="s">
        <v>96</v>
      </c>
      <c r="B62" s="8" t="s">
        <v>0</v>
      </c>
      <c r="C62" s="8" t="s">
        <v>135</v>
      </c>
      <c r="D62" s="8" t="s">
        <v>41</v>
      </c>
      <c r="E62" s="25">
        <v>13</v>
      </c>
    </row>
    <row r="63" spans="1:6" ht="90" x14ac:dyDescent="0.25">
      <c r="A63" s="7" t="s">
        <v>157</v>
      </c>
      <c r="B63" s="8"/>
      <c r="C63" s="8" t="s">
        <v>174</v>
      </c>
      <c r="D63" s="8" t="s">
        <v>27</v>
      </c>
      <c r="E63" s="25">
        <v>4</v>
      </c>
    </row>
    <row r="64" spans="1:6" ht="45" x14ac:dyDescent="0.25">
      <c r="A64" s="7" t="s">
        <v>158</v>
      </c>
      <c r="B64" s="8"/>
      <c r="C64" s="8" t="s">
        <v>148</v>
      </c>
      <c r="D64" s="8" t="s">
        <v>24</v>
      </c>
      <c r="E64" s="25">
        <v>3</v>
      </c>
    </row>
    <row r="65" spans="1:5" x14ac:dyDescent="0.25">
      <c r="A65" s="30" t="s">
        <v>98</v>
      </c>
      <c r="B65" s="31" t="s">
        <v>97</v>
      </c>
      <c r="C65" s="31" t="s">
        <v>99</v>
      </c>
      <c r="D65" s="32" t="s">
        <v>0</v>
      </c>
      <c r="E65" s="33" t="s">
        <v>0</v>
      </c>
    </row>
    <row r="66" spans="1:5" ht="45" x14ac:dyDescent="0.25">
      <c r="A66" s="7" t="s">
        <v>100</v>
      </c>
      <c r="B66" s="8" t="s">
        <v>0</v>
      </c>
      <c r="C66" s="8" t="s">
        <v>147</v>
      </c>
      <c r="D66" s="8" t="s">
        <v>24</v>
      </c>
      <c r="E66" s="25">
        <v>438.75</v>
      </c>
    </row>
    <row r="67" spans="1:5" x14ac:dyDescent="0.25">
      <c r="A67" s="30" t="s">
        <v>102</v>
      </c>
      <c r="B67" s="31" t="s">
        <v>101</v>
      </c>
      <c r="C67" s="31" t="s">
        <v>103</v>
      </c>
      <c r="D67" s="32" t="s">
        <v>0</v>
      </c>
      <c r="E67" s="33" t="s">
        <v>0</v>
      </c>
    </row>
    <row r="68" spans="1:5" ht="30" x14ac:dyDescent="0.25">
      <c r="A68" s="7" t="s">
        <v>104</v>
      </c>
      <c r="B68" s="8" t="s">
        <v>0</v>
      </c>
      <c r="C68" s="8" t="s">
        <v>146</v>
      </c>
      <c r="D68" s="8" t="s">
        <v>27</v>
      </c>
      <c r="E68" s="25">
        <v>497</v>
      </c>
    </row>
    <row r="69" spans="1:5" ht="30" x14ac:dyDescent="0.25">
      <c r="A69" s="30" t="s">
        <v>170</v>
      </c>
      <c r="B69" s="31" t="s">
        <v>187</v>
      </c>
      <c r="C69" s="31" t="s">
        <v>172</v>
      </c>
      <c r="D69" s="31"/>
      <c r="E69" s="36"/>
    </row>
    <row r="70" spans="1:5" ht="30" x14ac:dyDescent="0.25">
      <c r="A70" s="7" t="s">
        <v>171</v>
      </c>
      <c r="B70" s="8"/>
      <c r="C70" s="8" t="s">
        <v>176</v>
      </c>
      <c r="D70" s="8" t="s">
        <v>24</v>
      </c>
      <c r="E70" s="25">
        <v>41.01</v>
      </c>
    </row>
    <row r="71" spans="1:5" ht="60" x14ac:dyDescent="0.25">
      <c r="A71" s="7" t="s">
        <v>173</v>
      </c>
      <c r="B71" s="8"/>
      <c r="C71" s="8" t="s">
        <v>186</v>
      </c>
      <c r="D71" s="8" t="s">
        <v>41</v>
      </c>
      <c r="E71" s="25">
        <v>2</v>
      </c>
    </row>
    <row r="72" spans="1:5" s="11" customFormat="1" x14ac:dyDescent="0.25">
      <c r="A72" s="12" t="s">
        <v>105</v>
      </c>
      <c r="B72" s="13" t="s">
        <v>0</v>
      </c>
      <c r="C72" s="13" t="s">
        <v>106</v>
      </c>
      <c r="D72" s="14" t="s">
        <v>0</v>
      </c>
      <c r="E72" s="26" t="s">
        <v>0</v>
      </c>
    </row>
    <row r="73" spans="1:5" x14ac:dyDescent="0.25">
      <c r="A73" s="30" t="s">
        <v>108</v>
      </c>
      <c r="B73" s="31" t="s">
        <v>107</v>
      </c>
      <c r="C73" s="31" t="s">
        <v>109</v>
      </c>
      <c r="D73" s="32" t="s">
        <v>0</v>
      </c>
      <c r="E73" s="33" t="s">
        <v>0</v>
      </c>
    </row>
    <row r="74" spans="1:5" ht="30" x14ac:dyDescent="0.25">
      <c r="A74" s="7" t="s">
        <v>110</v>
      </c>
      <c r="B74" s="8" t="s">
        <v>0</v>
      </c>
      <c r="C74" s="8" t="s">
        <v>151</v>
      </c>
      <c r="D74" s="8" t="s">
        <v>27</v>
      </c>
      <c r="E74" s="25">
        <v>199</v>
      </c>
    </row>
    <row r="75" spans="1:5" x14ac:dyDescent="0.25">
      <c r="A75" s="30" t="s">
        <v>112</v>
      </c>
      <c r="B75" s="31" t="s">
        <v>111</v>
      </c>
      <c r="C75" s="31" t="s">
        <v>113</v>
      </c>
      <c r="D75" s="32" t="s">
        <v>0</v>
      </c>
      <c r="E75" s="33" t="s">
        <v>0</v>
      </c>
    </row>
    <row r="76" spans="1:5" ht="45" x14ac:dyDescent="0.25">
      <c r="A76" s="7" t="s">
        <v>114</v>
      </c>
      <c r="B76" s="8" t="s">
        <v>0</v>
      </c>
      <c r="C76" s="8" t="s">
        <v>152</v>
      </c>
      <c r="D76" s="8" t="s">
        <v>27</v>
      </c>
      <c r="E76" s="25">
        <v>61</v>
      </c>
    </row>
    <row r="77" spans="1:5" x14ac:dyDescent="0.25">
      <c r="A77" s="30" t="s">
        <v>115</v>
      </c>
      <c r="B77" s="31" t="s">
        <v>119</v>
      </c>
      <c r="C77" s="31" t="s">
        <v>116</v>
      </c>
      <c r="D77" s="32" t="s">
        <v>0</v>
      </c>
      <c r="E77" s="33" t="s">
        <v>0</v>
      </c>
    </row>
    <row r="78" spans="1:5" ht="30" x14ac:dyDescent="0.25">
      <c r="A78" s="7" t="s">
        <v>117</v>
      </c>
      <c r="B78" s="8" t="s">
        <v>0</v>
      </c>
      <c r="C78" s="8" t="s">
        <v>141</v>
      </c>
      <c r="D78" s="8" t="s">
        <v>24</v>
      </c>
      <c r="E78" s="25">
        <v>51.6</v>
      </c>
    </row>
    <row r="79" spans="1:5" x14ac:dyDescent="0.25">
      <c r="C79" s="3"/>
      <c r="D79" s="2" t="s">
        <v>0</v>
      </c>
      <c r="E79" s="2" t="s">
        <v>0</v>
      </c>
    </row>
  </sheetData>
  <mergeCells count="2">
    <mergeCell ref="A2:E2"/>
    <mergeCell ref="A3:F3"/>
  </mergeCells>
  <pageMargins left="0.7" right="0.7" top="0.75" bottom="0.75" header="0.3" footer="0.3"/>
  <pageSetup paperSize="9" scale="70" orientation="portrait" r:id="rId1"/>
  <rowBreaks count="2" manualBreakCount="2">
    <brk id="27" max="16383" man="1"/>
    <brk id="5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82"/>
  <sheetViews>
    <sheetView topLeftCell="A42" zoomScaleNormal="100" zoomScaleSheetLayoutView="100" workbookViewId="0">
      <selection activeCell="E48" sqref="E48"/>
    </sheetView>
  </sheetViews>
  <sheetFormatPr defaultRowHeight="15" x14ac:dyDescent="0.25"/>
  <cols>
    <col min="1" max="1" width="7.140625" bestFit="1" customWidth="1"/>
    <col min="2" max="2" width="13.85546875" bestFit="1" customWidth="1"/>
    <col min="3" max="3" width="57" customWidth="1"/>
    <col min="4" max="4" width="3.7109375" bestFit="1" customWidth="1"/>
    <col min="5" max="5" width="9" customWidth="1"/>
    <col min="6" max="6" width="13" style="5" bestFit="1" customWidth="1"/>
    <col min="7" max="7" width="15.42578125" bestFit="1" customWidth="1"/>
    <col min="10" max="10" width="9.5703125" bestFit="1" customWidth="1"/>
  </cols>
  <sheetData>
    <row r="1" spans="1:7" x14ac:dyDescent="0.25">
      <c r="F1" s="42" t="s">
        <v>121</v>
      </c>
      <c r="G1" s="42"/>
    </row>
    <row r="2" spans="1:7" ht="21" x14ac:dyDescent="0.35">
      <c r="A2" s="38" t="s">
        <v>120</v>
      </c>
      <c r="B2" s="38"/>
      <c r="C2" s="38"/>
      <c r="D2" s="38"/>
      <c r="E2" s="38"/>
      <c r="F2" s="38"/>
      <c r="G2" s="38"/>
    </row>
    <row r="3" spans="1:7" ht="30" customHeight="1" x14ac:dyDescent="0.25">
      <c r="A3" s="41" t="s">
        <v>7</v>
      </c>
      <c r="B3" s="41"/>
      <c r="C3" s="41"/>
      <c r="D3" s="41"/>
      <c r="E3" s="41"/>
      <c r="F3" s="41"/>
      <c r="G3" s="41"/>
    </row>
    <row r="4" spans="1:7" s="1" customFormat="1" x14ac:dyDescent="0.25">
      <c r="A4" s="17" t="s">
        <v>1</v>
      </c>
      <c r="B4" s="17" t="s">
        <v>2</v>
      </c>
      <c r="C4" s="17" t="s">
        <v>3</v>
      </c>
      <c r="D4" s="17" t="s">
        <v>4</v>
      </c>
      <c r="E4" s="17" t="s">
        <v>5</v>
      </c>
      <c r="F4" s="18" t="s">
        <v>118</v>
      </c>
      <c r="G4" s="17" t="s">
        <v>6</v>
      </c>
    </row>
    <row r="5" spans="1:7" x14ac:dyDescent="0.25">
      <c r="A5" s="12" t="s">
        <v>8</v>
      </c>
      <c r="B5" s="13" t="s">
        <v>0</v>
      </c>
      <c r="C5" s="13" t="s">
        <v>9</v>
      </c>
      <c r="D5" s="14" t="s">
        <v>0</v>
      </c>
      <c r="E5" s="14" t="s">
        <v>0</v>
      </c>
      <c r="F5" s="15" t="s">
        <v>0</v>
      </c>
      <c r="G5" s="16"/>
    </row>
    <row r="6" spans="1:7" x14ac:dyDescent="0.25">
      <c r="A6" s="30" t="s">
        <v>11</v>
      </c>
      <c r="B6" s="31" t="s">
        <v>10</v>
      </c>
      <c r="C6" s="31" t="s">
        <v>12</v>
      </c>
      <c r="D6" s="32" t="s">
        <v>0</v>
      </c>
      <c r="E6" s="33" t="s">
        <v>0</v>
      </c>
      <c r="F6" s="34" t="s">
        <v>0</v>
      </c>
      <c r="G6" s="35"/>
    </row>
    <row r="7" spans="1:7" ht="45" x14ac:dyDescent="0.25">
      <c r="A7" s="7" t="s">
        <v>13</v>
      </c>
      <c r="B7" s="8" t="s">
        <v>0</v>
      </c>
      <c r="C7" s="8" t="s">
        <v>122</v>
      </c>
      <c r="D7" s="8" t="s">
        <v>14</v>
      </c>
      <c r="E7" s="27">
        <v>0.55000000000000004</v>
      </c>
      <c r="F7" s="20"/>
      <c r="G7" s="20">
        <f>E7*F7</f>
        <v>0</v>
      </c>
    </row>
    <row r="8" spans="1:7" x14ac:dyDescent="0.25">
      <c r="A8" s="30" t="s">
        <v>16</v>
      </c>
      <c r="B8" s="31" t="s">
        <v>15</v>
      </c>
      <c r="C8" s="31" t="s">
        <v>17</v>
      </c>
      <c r="D8" s="32" t="s">
        <v>0</v>
      </c>
      <c r="E8" s="33" t="s">
        <v>0</v>
      </c>
      <c r="F8" s="34"/>
      <c r="G8" s="35"/>
    </row>
    <row r="9" spans="1:7" ht="45" x14ac:dyDescent="0.25">
      <c r="A9" s="7" t="s">
        <v>18</v>
      </c>
      <c r="B9" s="8" t="s">
        <v>0</v>
      </c>
      <c r="C9" s="8" t="s">
        <v>123</v>
      </c>
      <c r="D9" s="8" t="s">
        <v>19</v>
      </c>
      <c r="E9" s="25">
        <v>450.2</v>
      </c>
      <c r="F9" s="20"/>
      <c r="G9" s="20">
        <f>E9*F9</f>
        <v>0</v>
      </c>
    </row>
    <row r="10" spans="1:7" x14ac:dyDescent="0.25">
      <c r="A10" s="30" t="s">
        <v>21</v>
      </c>
      <c r="B10" s="31" t="s">
        <v>20</v>
      </c>
      <c r="C10" s="31" t="s">
        <v>22</v>
      </c>
      <c r="D10" s="32" t="s">
        <v>0</v>
      </c>
      <c r="E10" s="33" t="s">
        <v>0</v>
      </c>
      <c r="F10" s="34"/>
      <c r="G10" s="35"/>
    </row>
    <row r="11" spans="1:7" ht="45" x14ac:dyDescent="0.25">
      <c r="A11" s="7" t="s">
        <v>23</v>
      </c>
      <c r="B11" s="8" t="s">
        <v>0</v>
      </c>
      <c r="C11" s="8" t="s">
        <v>124</v>
      </c>
      <c r="D11" s="8" t="s">
        <v>24</v>
      </c>
      <c r="E11" s="25">
        <v>195</v>
      </c>
      <c r="F11" s="20"/>
      <c r="G11" s="20">
        <f t="shared" ref="G11:G19" si="0">E11*F11</f>
        <v>0</v>
      </c>
    </row>
    <row r="12" spans="1:7" ht="75" x14ac:dyDescent="0.25">
      <c r="A12" s="7" t="s">
        <v>25</v>
      </c>
      <c r="B12" s="8" t="s">
        <v>0</v>
      </c>
      <c r="C12" s="8" t="s">
        <v>177</v>
      </c>
      <c r="D12" s="8" t="s">
        <v>24</v>
      </c>
      <c r="E12" s="25">
        <v>1472.5</v>
      </c>
      <c r="F12" s="20"/>
      <c r="G12" s="20">
        <f t="shared" si="0"/>
        <v>0</v>
      </c>
    </row>
    <row r="13" spans="1:7" ht="60" x14ac:dyDescent="0.25">
      <c r="A13" s="7" t="s">
        <v>26</v>
      </c>
      <c r="B13" s="8" t="s">
        <v>0</v>
      </c>
      <c r="C13" s="8" t="s">
        <v>132</v>
      </c>
      <c r="D13" s="8" t="s">
        <v>24</v>
      </c>
      <c r="E13" s="25">
        <v>262</v>
      </c>
      <c r="F13" s="20"/>
      <c r="G13" s="20">
        <f t="shared" si="0"/>
        <v>0</v>
      </c>
    </row>
    <row r="14" spans="1:7" ht="75" x14ac:dyDescent="0.25">
      <c r="A14" s="7" t="s">
        <v>28</v>
      </c>
      <c r="B14" s="8" t="s">
        <v>0</v>
      </c>
      <c r="C14" s="8" t="s">
        <v>178</v>
      </c>
      <c r="D14" s="8" t="s">
        <v>24</v>
      </c>
      <c r="E14" s="25">
        <v>431.5</v>
      </c>
      <c r="F14" s="20"/>
      <c r="G14" s="20">
        <f t="shared" si="0"/>
        <v>0</v>
      </c>
    </row>
    <row r="15" spans="1:7" ht="45" x14ac:dyDescent="0.25">
      <c r="A15" s="7" t="s">
        <v>29</v>
      </c>
      <c r="B15" s="8" t="s">
        <v>0</v>
      </c>
      <c r="C15" s="8" t="s">
        <v>125</v>
      </c>
      <c r="D15" s="8" t="s">
        <v>24</v>
      </c>
      <c r="E15" s="25">
        <v>62</v>
      </c>
      <c r="F15" s="20"/>
      <c r="G15" s="20">
        <f t="shared" si="0"/>
        <v>0</v>
      </c>
    </row>
    <row r="16" spans="1:7" ht="30" x14ac:dyDescent="0.25">
      <c r="A16" s="7" t="s">
        <v>30</v>
      </c>
      <c r="B16" s="8" t="s">
        <v>0</v>
      </c>
      <c r="C16" s="8" t="s">
        <v>126</v>
      </c>
      <c r="D16" s="8" t="s">
        <v>27</v>
      </c>
      <c r="E16" s="25">
        <v>149</v>
      </c>
      <c r="F16" s="20"/>
      <c r="G16" s="20">
        <f t="shared" si="0"/>
        <v>0</v>
      </c>
    </row>
    <row r="17" spans="1:14" ht="30" x14ac:dyDescent="0.25">
      <c r="A17" s="7" t="s">
        <v>31</v>
      </c>
      <c r="B17" s="8" t="s">
        <v>0</v>
      </c>
      <c r="C17" s="8" t="s">
        <v>127</v>
      </c>
      <c r="D17" s="8" t="s">
        <v>27</v>
      </c>
      <c r="E17" s="25">
        <v>61</v>
      </c>
      <c r="F17" s="20"/>
      <c r="G17" s="20">
        <f t="shared" si="0"/>
        <v>0</v>
      </c>
    </row>
    <row r="18" spans="1:14" ht="45" x14ac:dyDescent="0.25">
      <c r="A18" s="7" t="s">
        <v>32</v>
      </c>
      <c r="B18" s="8" t="s">
        <v>0</v>
      </c>
      <c r="C18" s="8" t="s">
        <v>145</v>
      </c>
      <c r="D18" s="8" t="s">
        <v>27</v>
      </c>
      <c r="E18" s="25">
        <v>40</v>
      </c>
      <c r="F18" s="20"/>
      <c r="G18" s="20">
        <f t="shared" si="0"/>
        <v>0</v>
      </c>
    </row>
    <row r="19" spans="1:14" ht="30" x14ac:dyDescent="0.25">
      <c r="A19" s="7" t="s">
        <v>33</v>
      </c>
      <c r="B19" s="8" t="s">
        <v>0</v>
      </c>
      <c r="C19" s="8" t="s">
        <v>179</v>
      </c>
      <c r="D19" s="8" t="s">
        <v>19</v>
      </c>
      <c r="E19" s="25">
        <v>8.4</v>
      </c>
      <c r="F19" s="20"/>
      <c r="G19" s="20">
        <f t="shared" si="0"/>
        <v>0</v>
      </c>
    </row>
    <row r="20" spans="1:14" s="11" customFormat="1" x14ac:dyDescent="0.25">
      <c r="A20" s="12" t="s">
        <v>34</v>
      </c>
      <c r="B20" s="13" t="s">
        <v>0</v>
      </c>
      <c r="C20" s="13" t="s">
        <v>35</v>
      </c>
      <c r="D20" s="14" t="s">
        <v>0</v>
      </c>
      <c r="E20" s="26" t="s">
        <v>0</v>
      </c>
      <c r="F20" s="23"/>
      <c r="G20" s="21"/>
    </row>
    <row r="21" spans="1:14" x14ac:dyDescent="0.25">
      <c r="A21" s="30" t="s">
        <v>37</v>
      </c>
      <c r="B21" s="31" t="s">
        <v>36</v>
      </c>
      <c r="C21" s="31" t="s">
        <v>38</v>
      </c>
      <c r="D21" s="32" t="s">
        <v>0</v>
      </c>
      <c r="E21" s="33" t="s">
        <v>0</v>
      </c>
      <c r="F21" s="34"/>
      <c r="G21" s="35"/>
    </row>
    <row r="22" spans="1:14" ht="45" x14ac:dyDescent="0.25">
      <c r="A22" s="7" t="s">
        <v>39</v>
      </c>
      <c r="B22" s="8" t="s">
        <v>0</v>
      </c>
      <c r="C22" s="8" t="s">
        <v>180</v>
      </c>
      <c r="D22" s="8" t="s">
        <v>27</v>
      </c>
      <c r="E22" s="25">
        <v>32</v>
      </c>
      <c r="F22" s="20"/>
      <c r="G22" s="20">
        <f t="shared" ref="G22:G27" si="1">E22*F22</f>
        <v>0</v>
      </c>
    </row>
    <row r="23" spans="1:14" ht="105" x14ac:dyDescent="0.25">
      <c r="A23" s="7" t="s">
        <v>40</v>
      </c>
      <c r="B23" s="8"/>
      <c r="C23" s="8" t="s">
        <v>181</v>
      </c>
      <c r="D23" s="8" t="s">
        <v>41</v>
      </c>
      <c r="E23" s="25">
        <v>3</v>
      </c>
      <c r="F23" s="20"/>
      <c r="G23" s="20">
        <f t="shared" si="1"/>
        <v>0</v>
      </c>
    </row>
    <row r="24" spans="1:14" ht="90" x14ac:dyDescent="0.25">
      <c r="A24" s="7" t="s">
        <v>153</v>
      </c>
      <c r="B24" s="8"/>
      <c r="C24" s="8" t="s">
        <v>182</v>
      </c>
      <c r="D24" s="8" t="s">
        <v>41</v>
      </c>
      <c r="E24" s="25">
        <v>2</v>
      </c>
      <c r="F24" s="20"/>
      <c r="G24" s="20">
        <f t="shared" si="1"/>
        <v>0</v>
      </c>
    </row>
    <row r="25" spans="1:14" ht="30" x14ac:dyDescent="0.25">
      <c r="A25" s="7" t="s">
        <v>42</v>
      </c>
      <c r="B25" s="8"/>
      <c r="C25" s="8" t="s">
        <v>128</v>
      </c>
      <c r="D25" s="8" t="s">
        <v>41</v>
      </c>
      <c r="E25" s="25">
        <v>10</v>
      </c>
      <c r="F25" s="20"/>
      <c r="G25" s="20">
        <f t="shared" si="1"/>
        <v>0</v>
      </c>
    </row>
    <row r="26" spans="1:14" ht="195" x14ac:dyDescent="0.25">
      <c r="A26" s="7" t="s">
        <v>43</v>
      </c>
      <c r="B26" s="8"/>
      <c r="C26" s="8" t="s">
        <v>183</v>
      </c>
      <c r="D26" s="8" t="s">
        <v>27</v>
      </c>
      <c r="E26" s="25">
        <v>16</v>
      </c>
      <c r="F26" s="20"/>
      <c r="G26" s="20">
        <f t="shared" si="1"/>
        <v>0</v>
      </c>
    </row>
    <row r="27" spans="1:14" ht="245.25" customHeight="1" x14ac:dyDescent="0.25">
      <c r="A27" s="7" t="s">
        <v>154</v>
      </c>
      <c r="B27" s="8"/>
      <c r="C27" s="8" t="s">
        <v>184</v>
      </c>
      <c r="D27" s="8" t="s">
        <v>27</v>
      </c>
      <c r="E27" s="25">
        <v>14</v>
      </c>
      <c r="F27" s="20"/>
      <c r="G27" s="20">
        <f t="shared" si="1"/>
        <v>0</v>
      </c>
      <c r="N27">
        <f>2+828-390</f>
        <v>440</v>
      </c>
    </row>
    <row r="28" spans="1:14" s="11" customFormat="1" x14ac:dyDescent="0.25">
      <c r="A28" s="12" t="s">
        <v>44</v>
      </c>
      <c r="B28" s="13" t="s">
        <v>0</v>
      </c>
      <c r="C28" s="13" t="s">
        <v>45</v>
      </c>
      <c r="D28" s="14" t="s">
        <v>0</v>
      </c>
      <c r="E28" s="26" t="s">
        <v>0</v>
      </c>
      <c r="F28" s="23" t="s">
        <v>0</v>
      </c>
      <c r="G28" s="21"/>
    </row>
    <row r="29" spans="1:14" x14ac:dyDescent="0.25">
      <c r="A29" s="30" t="s">
        <v>47</v>
      </c>
      <c r="B29" s="31" t="s">
        <v>46</v>
      </c>
      <c r="C29" s="31" t="s">
        <v>48</v>
      </c>
      <c r="D29" s="32" t="s">
        <v>0</v>
      </c>
      <c r="E29" s="33" t="s">
        <v>0</v>
      </c>
      <c r="F29" s="34" t="s">
        <v>0</v>
      </c>
      <c r="G29" s="35"/>
    </row>
    <row r="30" spans="1:14" ht="45" x14ac:dyDescent="0.25">
      <c r="A30" s="19" t="s">
        <v>49</v>
      </c>
      <c r="B30" s="8" t="s">
        <v>0</v>
      </c>
      <c r="C30" s="8" t="s">
        <v>129</v>
      </c>
      <c r="D30" s="8" t="s">
        <v>24</v>
      </c>
      <c r="E30" s="25">
        <v>1011.5</v>
      </c>
      <c r="F30" s="20"/>
      <c r="G30" s="20">
        <f>E30*F30</f>
        <v>0</v>
      </c>
    </row>
    <row r="31" spans="1:14" ht="45" x14ac:dyDescent="0.25">
      <c r="A31" s="19" t="s">
        <v>50</v>
      </c>
      <c r="B31" s="8" t="s">
        <v>0</v>
      </c>
      <c r="C31" s="8" t="s">
        <v>130</v>
      </c>
      <c r="D31" s="8" t="s">
        <v>24</v>
      </c>
      <c r="E31" s="25">
        <v>1809.4</v>
      </c>
      <c r="F31" s="20"/>
      <c r="G31" s="20">
        <f>E31*F31</f>
        <v>0</v>
      </c>
    </row>
    <row r="32" spans="1:14" ht="30" x14ac:dyDescent="0.25">
      <c r="A32" s="30" t="s">
        <v>52</v>
      </c>
      <c r="B32" s="31" t="s">
        <v>51</v>
      </c>
      <c r="C32" s="31" t="s">
        <v>53</v>
      </c>
      <c r="D32" s="32" t="s">
        <v>0</v>
      </c>
      <c r="E32" s="33" t="s">
        <v>0</v>
      </c>
      <c r="F32" s="34"/>
      <c r="G32" s="35"/>
    </row>
    <row r="33" spans="1:12" ht="45" x14ac:dyDescent="0.25">
      <c r="A33" s="19" t="s">
        <v>54</v>
      </c>
      <c r="B33" s="8" t="s">
        <v>0</v>
      </c>
      <c r="C33" s="8" t="s">
        <v>133</v>
      </c>
      <c r="D33" s="8" t="s">
        <v>24</v>
      </c>
      <c r="E33" s="25">
        <v>444</v>
      </c>
      <c r="F33" s="20"/>
      <c r="G33" s="20">
        <f>E33*F33</f>
        <v>0</v>
      </c>
    </row>
    <row r="34" spans="1:12" ht="60" x14ac:dyDescent="0.25">
      <c r="A34" s="19" t="s">
        <v>55</v>
      </c>
      <c r="B34" s="8" t="s">
        <v>0</v>
      </c>
      <c r="C34" s="8" t="s">
        <v>162</v>
      </c>
      <c r="D34" s="8" t="s">
        <v>24</v>
      </c>
      <c r="E34" s="25">
        <v>1763</v>
      </c>
      <c r="F34" s="20"/>
      <c r="G34" s="20">
        <f>E34*F34</f>
        <v>0</v>
      </c>
    </row>
    <row r="35" spans="1:12" ht="46.5" customHeight="1" x14ac:dyDescent="0.25">
      <c r="A35" s="30" t="s">
        <v>57</v>
      </c>
      <c r="B35" s="31" t="s">
        <v>56</v>
      </c>
      <c r="C35" s="31" t="s">
        <v>150</v>
      </c>
      <c r="D35" s="32" t="s">
        <v>0</v>
      </c>
      <c r="E35" s="33" t="s">
        <v>0</v>
      </c>
      <c r="F35" s="34"/>
      <c r="G35" s="35"/>
    </row>
    <row r="36" spans="1:12" ht="45" x14ac:dyDescent="0.25">
      <c r="A36" s="7" t="s">
        <v>58</v>
      </c>
      <c r="B36" s="8" t="s">
        <v>0</v>
      </c>
      <c r="C36" s="8" t="s">
        <v>169</v>
      </c>
      <c r="D36" s="8" t="s">
        <v>24</v>
      </c>
      <c r="E36" s="25">
        <v>512</v>
      </c>
      <c r="F36" s="20"/>
      <c r="G36" s="20">
        <f>E36*F36</f>
        <v>0</v>
      </c>
    </row>
    <row r="37" spans="1:12" ht="75" x14ac:dyDescent="0.25">
      <c r="A37" s="7" t="s">
        <v>59</v>
      </c>
      <c r="B37" s="8" t="s">
        <v>0</v>
      </c>
      <c r="C37" s="8" t="s">
        <v>168</v>
      </c>
      <c r="D37" s="8" t="s">
        <v>24</v>
      </c>
      <c r="E37" s="25">
        <v>1749.7</v>
      </c>
      <c r="F37" s="20"/>
      <c r="G37" s="20">
        <f>E37*F37</f>
        <v>0</v>
      </c>
    </row>
    <row r="38" spans="1:12" x14ac:dyDescent="0.25">
      <c r="A38" s="30" t="s">
        <v>164</v>
      </c>
      <c r="B38" s="31" t="s">
        <v>185</v>
      </c>
      <c r="C38" s="31" t="s">
        <v>165</v>
      </c>
      <c r="D38" s="31"/>
      <c r="E38" s="36"/>
      <c r="F38" s="35"/>
      <c r="G38" s="35"/>
    </row>
    <row r="39" spans="1:12" ht="30" x14ac:dyDescent="0.25">
      <c r="A39" s="7" t="s">
        <v>140</v>
      </c>
      <c r="B39" s="8"/>
      <c r="C39" s="8" t="s">
        <v>149</v>
      </c>
      <c r="D39" s="8" t="s">
        <v>24</v>
      </c>
      <c r="E39" s="25">
        <v>500.25</v>
      </c>
      <c r="F39" s="20"/>
      <c r="G39" s="20">
        <f>F39*E39</f>
        <v>0</v>
      </c>
    </row>
    <row r="40" spans="1:12" s="11" customFormat="1" x14ac:dyDescent="0.25">
      <c r="A40" s="12" t="s">
        <v>60</v>
      </c>
      <c r="B40" s="13" t="s">
        <v>0</v>
      </c>
      <c r="C40" s="13" t="s">
        <v>61</v>
      </c>
      <c r="D40" s="14" t="s">
        <v>0</v>
      </c>
      <c r="E40" s="26" t="s">
        <v>0</v>
      </c>
      <c r="F40" s="23"/>
      <c r="G40" s="21"/>
    </row>
    <row r="41" spans="1:12" x14ac:dyDescent="0.25">
      <c r="A41" s="30" t="s">
        <v>63</v>
      </c>
      <c r="B41" s="31" t="s">
        <v>62</v>
      </c>
      <c r="C41" s="31" t="s">
        <v>64</v>
      </c>
      <c r="D41" s="32" t="s">
        <v>0</v>
      </c>
      <c r="E41" s="33" t="s">
        <v>0</v>
      </c>
      <c r="F41" s="34"/>
      <c r="G41" s="35"/>
    </row>
    <row r="42" spans="1:12" x14ac:dyDescent="0.25">
      <c r="A42" s="7" t="s">
        <v>155</v>
      </c>
      <c r="B42" s="8"/>
      <c r="C42" s="8" t="s">
        <v>166</v>
      </c>
      <c r="D42" s="6" t="s">
        <v>24</v>
      </c>
      <c r="E42" s="24">
        <v>10217.25</v>
      </c>
      <c r="F42" s="22"/>
      <c r="G42" s="20">
        <f>F42*E42</f>
        <v>0</v>
      </c>
    </row>
    <row r="43" spans="1:12" ht="75" x14ac:dyDescent="0.25">
      <c r="A43" s="7" t="s">
        <v>65</v>
      </c>
      <c r="B43" s="8" t="s">
        <v>0</v>
      </c>
      <c r="C43" s="8" t="s">
        <v>142</v>
      </c>
      <c r="D43" s="8" t="s">
        <v>24</v>
      </c>
      <c r="E43" s="25">
        <v>4631</v>
      </c>
      <c r="F43" s="20"/>
      <c r="G43" s="20">
        <f>E43*F43</f>
        <v>0</v>
      </c>
    </row>
    <row r="44" spans="1:12" ht="61.5" customHeight="1" x14ac:dyDescent="0.25">
      <c r="A44" s="7" t="s">
        <v>163</v>
      </c>
      <c r="B44" s="8"/>
      <c r="C44" s="8" t="s">
        <v>189</v>
      </c>
      <c r="D44" s="8" t="s">
        <v>24</v>
      </c>
      <c r="E44" s="25">
        <v>245</v>
      </c>
      <c r="F44" s="20"/>
      <c r="G44" s="20">
        <f>E44*F44</f>
        <v>0</v>
      </c>
    </row>
    <row r="45" spans="1:12" ht="75" x14ac:dyDescent="0.25">
      <c r="A45" s="7" t="s">
        <v>66</v>
      </c>
      <c r="B45" s="8" t="s">
        <v>0</v>
      </c>
      <c r="C45" s="8" t="s">
        <v>143</v>
      </c>
      <c r="D45" s="8" t="s">
        <v>24</v>
      </c>
      <c r="E45" s="25">
        <v>4601</v>
      </c>
      <c r="F45" s="20"/>
      <c r="G45" s="20">
        <f>E45*F45</f>
        <v>0</v>
      </c>
    </row>
    <row r="46" spans="1:12" ht="45" x14ac:dyDescent="0.25">
      <c r="A46" s="7" t="s">
        <v>156</v>
      </c>
      <c r="B46" s="8"/>
      <c r="C46" s="8" t="s">
        <v>144</v>
      </c>
      <c r="D46" s="8" t="s">
        <v>24</v>
      </c>
      <c r="E46" s="25">
        <v>240</v>
      </c>
      <c r="F46" s="20"/>
      <c r="G46" s="20">
        <f>E46*F46</f>
        <v>0</v>
      </c>
    </row>
    <row r="47" spans="1:12" x14ac:dyDescent="0.25">
      <c r="A47" s="30" t="s">
        <v>68</v>
      </c>
      <c r="B47" s="31" t="s">
        <v>67</v>
      </c>
      <c r="C47" s="31" t="s">
        <v>69</v>
      </c>
      <c r="D47" s="32" t="s">
        <v>0</v>
      </c>
      <c r="E47" s="33" t="s">
        <v>0</v>
      </c>
      <c r="F47" s="34"/>
      <c r="G47" s="35"/>
      <c r="J47" s="28"/>
      <c r="K47" s="28"/>
      <c r="L47" s="28"/>
    </row>
    <row r="48" spans="1:12" ht="45" x14ac:dyDescent="0.25">
      <c r="A48" s="7" t="s">
        <v>70</v>
      </c>
      <c r="B48" s="8" t="s">
        <v>0</v>
      </c>
      <c r="C48" s="8" t="s">
        <v>131</v>
      </c>
      <c r="D48" s="8" t="s">
        <v>24</v>
      </c>
      <c r="E48" s="25">
        <v>326.25</v>
      </c>
      <c r="F48" s="20"/>
      <c r="G48" s="20">
        <f>E48*F48</f>
        <v>0</v>
      </c>
      <c r="J48" s="29"/>
    </row>
    <row r="49" spans="1:7" x14ac:dyDescent="0.25">
      <c r="A49" s="30" t="s">
        <v>72</v>
      </c>
      <c r="B49" s="31" t="s">
        <v>71</v>
      </c>
      <c r="C49" s="31" t="s">
        <v>73</v>
      </c>
      <c r="D49" s="32" t="s">
        <v>0</v>
      </c>
      <c r="E49" s="33" t="s">
        <v>0</v>
      </c>
      <c r="F49" s="34"/>
      <c r="G49" s="35"/>
    </row>
    <row r="50" spans="1:7" ht="60" x14ac:dyDescent="0.25">
      <c r="A50" s="7" t="s">
        <v>74</v>
      </c>
      <c r="B50" s="8" t="s">
        <v>0</v>
      </c>
      <c r="C50" s="8" t="s">
        <v>167</v>
      </c>
      <c r="D50" s="8" t="s">
        <v>24</v>
      </c>
      <c r="E50" s="25">
        <v>4576</v>
      </c>
      <c r="F50" s="20"/>
      <c r="G50" s="20">
        <f>E50*F50</f>
        <v>0</v>
      </c>
    </row>
    <row r="51" spans="1:7" s="11" customFormat="1" x14ac:dyDescent="0.25">
      <c r="A51" s="30" t="s">
        <v>76</v>
      </c>
      <c r="B51" s="31" t="s">
        <v>75</v>
      </c>
      <c r="C51" s="31" t="s">
        <v>77</v>
      </c>
      <c r="D51" s="32" t="s">
        <v>0</v>
      </c>
      <c r="E51" s="33" t="s">
        <v>0</v>
      </c>
      <c r="F51" s="34"/>
      <c r="G51" s="35"/>
    </row>
    <row r="52" spans="1:7" ht="45" x14ac:dyDescent="0.25">
      <c r="A52" s="19" t="s">
        <v>78</v>
      </c>
      <c r="B52" s="8" t="s">
        <v>0</v>
      </c>
      <c r="C52" s="8" t="s">
        <v>159</v>
      </c>
      <c r="D52" s="8" t="s">
        <v>24</v>
      </c>
      <c r="E52" s="25">
        <v>200</v>
      </c>
      <c r="F52" s="20"/>
      <c r="G52" s="20">
        <f>E52*F52</f>
        <v>0</v>
      </c>
    </row>
    <row r="53" spans="1:7" ht="60" x14ac:dyDescent="0.25">
      <c r="A53" s="19" t="s">
        <v>79</v>
      </c>
      <c r="B53" s="8" t="s">
        <v>0</v>
      </c>
      <c r="C53" s="8" t="s">
        <v>161</v>
      </c>
      <c r="D53" s="8" t="s">
        <v>24</v>
      </c>
      <c r="E53" s="25">
        <v>62</v>
      </c>
      <c r="F53" s="20"/>
      <c r="G53" s="20">
        <f>E53*F53</f>
        <v>0</v>
      </c>
    </row>
    <row r="54" spans="1:7" s="11" customFormat="1" x14ac:dyDescent="0.25">
      <c r="A54" s="30" t="s">
        <v>81</v>
      </c>
      <c r="B54" s="31" t="s">
        <v>80</v>
      </c>
      <c r="C54" s="31" t="s">
        <v>82</v>
      </c>
      <c r="D54" s="32" t="s">
        <v>0</v>
      </c>
      <c r="E54" s="33" t="s">
        <v>0</v>
      </c>
      <c r="F54" s="34"/>
      <c r="G54" s="35"/>
    </row>
    <row r="55" spans="1:7" ht="45" x14ac:dyDescent="0.25">
      <c r="A55" s="7" t="s">
        <v>83</v>
      </c>
      <c r="B55" s="8" t="s">
        <v>0</v>
      </c>
      <c r="C55" s="8" t="s">
        <v>136</v>
      </c>
      <c r="D55" s="8" t="s">
        <v>24</v>
      </c>
      <c r="E55" s="25">
        <v>3355</v>
      </c>
      <c r="F55" s="20"/>
      <c r="G55" s="20">
        <f>E55*F55</f>
        <v>0</v>
      </c>
    </row>
    <row r="56" spans="1:7" s="11" customFormat="1" x14ac:dyDescent="0.25">
      <c r="A56" s="12" t="s">
        <v>84</v>
      </c>
      <c r="B56" s="13" t="s">
        <v>0</v>
      </c>
      <c r="C56" s="13" t="s">
        <v>85</v>
      </c>
      <c r="D56" s="14" t="s">
        <v>0</v>
      </c>
      <c r="E56" s="26" t="s">
        <v>0</v>
      </c>
      <c r="F56" s="23"/>
      <c r="G56" s="21"/>
    </row>
    <row r="57" spans="1:7" x14ac:dyDescent="0.25">
      <c r="A57" s="30" t="s">
        <v>87</v>
      </c>
      <c r="B57" s="31" t="s">
        <v>86</v>
      </c>
      <c r="C57" s="31" t="s">
        <v>88</v>
      </c>
      <c r="D57" s="32" t="s">
        <v>0</v>
      </c>
      <c r="E57" s="33" t="s">
        <v>0</v>
      </c>
      <c r="F57" s="34"/>
      <c r="G57" s="35"/>
    </row>
    <row r="58" spans="1:7" ht="30" x14ac:dyDescent="0.25">
      <c r="A58" s="7" t="s">
        <v>89</v>
      </c>
      <c r="B58" s="8" t="s">
        <v>0</v>
      </c>
      <c r="C58" s="8" t="s">
        <v>160</v>
      </c>
      <c r="D58" s="8" t="s">
        <v>24</v>
      </c>
      <c r="E58" s="25">
        <v>1871</v>
      </c>
      <c r="F58" s="20"/>
      <c r="G58" s="20">
        <f>E58*F58</f>
        <v>0</v>
      </c>
    </row>
    <row r="59" spans="1:7" ht="30" x14ac:dyDescent="0.25">
      <c r="A59" s="7" t="s">
        <v>90</v>
      </c>
      <c r="B59" s="8" t="s">
        <v>0</v>
      </c>
      <c r="C59" s="8" t="s">
        <v>91</v>
      </c>
      <c r="D59" s="8" t="s">
        <v>27</v>
      </c>
      <c r="E59" s="25">
        <v>25</v>
      </c>
      <c r="F59" s="20"/>
      <c r="G59" s="20">
        <f>E59*F59</f>
        <v>0</v>
      </c>
    </row>
    <row r="60" spans="1:7" x14ac:dyDescent="0.25">
      <c r="A60" s="30" t="s">
        <v>93</v>
      </c>
      <c r="B60" s="31" t="s">
        <v>92</v>
      </c>
      <c r="C60" s="31" t="s">
        <v>94</v>
      </c>
      <c r="D60" s="32" t="s">
        <v>0</v>
      </c>
      <c r="E60" s="33" t="s">
        <v>0</v>
      </c>
      <c r="F60" s="34"/>
      <c r="G60" s="35"/>
    </row>
    <row r="61" spans="1:7" ht="75" x14ac:dyDescent="0.25">
      <c r="A61" s="7" t="s">
        <v>95</v>
      </c>
      <c r="B61" s="8" t="s">
        <v>0</v>
      </c>
      <c r="C61" s="8" t="s">
        <v>134</v>
      </c>
      <c r="D61" s="8" t="s">
        <v>27</v>
      </c>
      <c r="E61" s="25">
        <v>57</v>
      </c>
      <c r="F61" s="20"/>
      <c r="G61" s="20">
        <f>E61*F61</f>
        <v>0</v>
      </c>
    </row>
    <row r="62" spans="1:7" ht="60" x14ac:dyDescent="0.25">
      <c r="A62" s="7" t="s">
        <v>96</v>
      </c>
      <c r="B62" s="8" t="s">
        <v>0</v>
      </c>
      <c r="C62" s="8" t="s">
        <v>135</v>
      </c>
      <c r="D62" s="8" t="s">
        <v>41</v>
      </c>
      <c r="E62" s="25">
        <v>13</v>
      </c>
      <c r="F62" s="20"/>
      <c r="G62" s="20">
        <f>E62*F62</f>
        <v>0</v>
      </c>
    </row>
    <row r="63" spans="1:7" ht="90" x14ac:dyDescent="0.25">
      <c r="A63" s="7" t="s">
        <v>157</v>
      </c>
      <c r="B63" s="8"/>
      <c r="C63" s="8" t="s">
        <v>174</v>
      </c>
      <c r="D63" s="8" t="s">
        <v>27</v>
      </c>
      <c r="E63" s="25">
        <v>4</v>
      </c>
      <c r="F63" s="20"/>
      <c r="G63" s="20">
        <f>E63*F63</f>
        <v>0</v>
      </c>
    </row>
    <row r="64" spans="1:7" ht="45" x14ac:dyDescent="0.25">
      <c r="A64" s="7" t="s">
        <v>158</v>
      </c>
      <c r="B64" s="8"/>
      <c r="C64" s="8" t="s">
        <v>148</v>
      </c>
      <c r="D64" s="8" t="s">
        <v>24</v>
      </c>
      <c r="E64" s="25">
        <v>3</v>
      </c>
      <c r="F64" s="20"/>
      <c r="G64" s="20">
        <f>E64*F64</f>
        <v>0</v>
      </c>
    </row>
    <row r="65" spans="1:7" x14ac:dyDescent="0.25">
      <c r="A65" s="30" t="s">
        <v>98</v>
      </c>
      <c r="B65" s="31" t="s">
        <v>97</v>
      </c>
      <c r="C65" s="31" t="s">
        <v>99</v>
      </c>
      <c r="D65" s="32" t="s">
        <v>0</v>
      </c>
      <c r="E65" s="33" t="s">
        <v>0</v>
      </c>
      <c r="F65" s="34"/>
      <c r="G65" s="35"/>
    </row>
    <row r="66" spans="1:7" ht="45" x14ac:dyDescent="0.25">
      <c r="A66" s="7" t="s">
        <v>100</v>
      </c>
      <c r="B66" s="8" t="s">
        <v>0</v>
      </c>
      <c r="C66" s="8" t="s">
        <v>147</v>
      </c>
      <c r="D66" s="8" t="s">
        <v>24</v>
      </c>
      <c r="E66" s="25">
        <v>438.75</v>
      </c>
      <c r="F66" s="20"/>
      <c r="G66" s="20">
        <f>E66*F66</f>
        <v>0</v>
      </c>
    </row>
    <row r="67" spans="1:7" x14ac:dyDescent="0.25">
      <c r="A67" s="30" t="s">
        <v>102</v>
      </c>
      <c r="B67" s="31" t="s">
        <v>101</v>
      </c>
      <c r="C67" s="31" t="s">
        <v>103</v>
      </c>
      <c r="D67" s="32" t="s">
        <v>0</v>
      </c>
      <c r="E67" s="33" t="s">
        <v>0</v>
      </c>
      <c r="F67" s="34"/>
      <c r="G67" s="35"/>
    </row>
    <row r="68" spans="1:7" ht="30" x14ac:dyDescent="0.25">
      <c r="A68" s="7" t="s">
        <v>104</v>
      </c>
      <c r="B68" s="8" t="s">
        <v>0</v>
      </c>
      <c r="C68" s="8" t="s">
        <v>146</v>
      </c>
      <c r="D68" s="8" t="s">
        <v>27</v>
      </c>
      <c r="E68" s="25">
        <v>497</v>
      </c>
      <c r="F68" s="20"/>
      <c r="G68" s="20">
        <f>E68*F68</f>
        <v>0</v>
      </c>
    </row>
    <row r="69" spans="1:7" ht="30" x14ac:dyDescent="0.25">
      <c r="A69" s="30" t="s">
        <v>170</v>
      </c>
      <c r="B69" s="31" t="s">
        <v>187</v>
      </c>
      <c r="C69" s="31" t="s">
        <v>172</v>
      </c>
      <c r="D69" s="31"/>
      <c r="E69" s="36"/>
      <c r="F69" s="35"/>
      <c r="G69" s="35"/>
    </row>
    <row r="70" spans="1:7" ht="30" x14ac:dyDescent="0.25">
      <c r="A70" s="7" t="s">
        <v>171</v>
      </c>
      <c r="B70" s="8"/>
      <c r="C70" s="8" t="s">
        <v>176</v>
      </c>
      <c r="D70" s="8" t="s">
        <v>24</v>
      </c>
      <c r="E70" s="25">
        <v>41.01</v>
      </c>
      <c r="F70" s="20"/>
      <c r="G70" s="20">
        <f>F70*E70</f>
        <v>0</v>
      </c>
    </row>
    <row r="71" spans="1:7" ht="60" x14ac:dyDescent="0.25">
      <c r="A71" s="7" t="s">
        <v>173</v>
      </c>
      <c r="B71" s="8"/>
      <c r="C71" s="8" t="s">
        <v>186</v>
      </c>
      <c r="D71" s="8" t="s">
        <v>41</v>
      </c>
      <c r="E71" s="25">
        <v>2</v>
      </c>
      <c r="F71" s="20"/>
      <c r="G71" s="20">
        <f>F71*E71</f>
        <v>0</v>
      </c>
    </row>
    <row r="72" spans="1:7" s="11" customFormat="1" x14ac:dyDescent="0.25">
      <c r="A72" s="12" t="s">
        <v>105</v>
      </c>
      <c r="B72" s="13" t="s">
        <v>0</v>
      </c>
      <c r="C72" s="13" t="s">
        <v>106</v>
      </c>
      <c r="D72" s="14" t="s">
        <v>0</v>
      </c>
      <c r="E72" s="26" t="s">
        <v>0</v>
      </c>
      <c r="F72" s="23"/>
      <c r="G72" s="21"/>
    </row>
    <row r="73" spans="1:7" x14ac:dyDescent="0.25">
      <c r="A73" s="30" t="s">
        <v>108</v>
      </c>
      <c r="B73" s="31" t="s">
        <v>107</v>
      </c>
      <c r="C73" s="31" t="s">
        <v>109</v>
      </c>
      <c r="D73" s="32" t="s">
        <v>0</v>
      </c>
      <c r="E73" s="33" t="s">
        <v>0</v>
      </c>
      <c r="F73" s="34"/>
      <c r="G73" s="35"/>
    </row>
    <row r="74" spans="1:7" ht="30" x14ac:dyDescent="0.25">
      <c r="A74" s="7" t="s">
        <v>110</v>
      </c>
      <c r="B74" s="8" t="s">
        <v>0</v>
      </c>
      <c r="C74" s="8" t="s">
        <v>151</v>
      </c>
      <c r="D74" s="8" t="s">
        <v>27</v>
      </c>
      <c r="E74" s="25">
        <v>199</v>
      </c>
      <c r="F74" s="20"/>
      <c r="G74" s="20">
        <f>E74*F74</f>
        <v>0</v>
      </c>
    </row>
    <row r="75" spans="1:7" x14ac:dyDescent="0.25">
      <c r="A75" s="30" t="s">
        <v>112</v>
      </c>
      <c r="B75" s="31" t="s">
        <v>111</v>
      </c>
      <c r="C75" s="31" t="s">
        <v>113</v>
      </c>
      <c r="D75" s="32" t="s">
        <v>0</v>
      </c>
      <c r="E75" s="33" t="s">
        <v>0</v>
      </c>
      <c r="F75" s="34"/>
      <c r="G75" s="35"/>
    </row>
    <row r="76" spans="1:7" ht="45" x14ac:dyDescent="0.25">
      <c r="A76" s="7" t="s">
        <v>114</v>
      </c>
      <c r="B76" s="8" t="s">
        <v>0</v>
      </c>
      <c r="C76" s="8" t="s">
        <v>152</v>
      </c>
      <c r="D76" s="8" t="s">
        <v>27</v>
      </c>
      <c r="E76" s="25">
        <v>61</v>
      </c>
      <c r="F76" s="20"/>
      <c r="G76" s="20">
        <f>E76*F76</f>
        <v>0</v>
      </c>
    </row>
    <row r="77" spans="1:7" x14ac:dyDescent="0.25">
      <c r="A77" s="30" t="s">
        <v>115</v>
      </c>
      <c r="B77" s="31" t="s">
        <v>119</v>
      </c>
      <c r="C77" s="31" t="s">
        <v>116</v>
      </c>
      <c r="D77" s="32" t="s">
        <v>0</v>
      </c>
      <c r="E77" s="33" t="s">
        <v>0</v>
      </c>
      <c r="F77" s="34"/>
      <c r="G77" s="35"/>
    </row>
    <row r="78" spans="1:7" ht="30" x14ac:dyDescent="0.25">
      <c r="A78" s="7" t="s">
        <v>117</v>
      </c>
      <c r="B78" s="8" t="s">
        <v>0</v>
      </c>
      <c r="C78" s="8" t="s">
        <v>141</v>
      </c>
      <c r="D78" s="8" t="s">
        <v>24</v>
      </c>
      <c r="E78" s="25">
        <v>51.6</v>
      </c>
      <c r="F78" s="20"/>
      <c r="G78" s="20">
        <f>E78*F78</f>
        <v>0</v>
      </c>
    </row>
    <row r="79" spans="1:7" x14ac:dyDescent="0.25">
      <c r="A79" s="9"/>
      <c r="B79" s="10" t="s">
        <v>0</v>
      </c>
      <c r="C79" s="9"/>
      <c r="D79" s="9"/>
      <c r="E79" s="40" t="s">
        <v>137</v>
      </c>
      <c r="F79" s="40"/>
      <c r="G79" s="21">
        <f>SUM(G7:G78)</f>
        <v>0</v>
      </c>
    </row>
    <row r="80" spans="1:7" x14ac:dyDescent="0.25">
      <c r="A80" s="9"/>
      <c r="B80" s="9"/>
      <c r="C80" s="9"/>
      <c r="D80" s="9"/>
      <c r="E80" s="40" t="s">
        <v>139</v>
      </c>
      <c r="F80" s="40"/>
      <c r="G80" s="21">
        <f>G79*0.23</f>
        <v>0</v>
      </c>
    </row>
    <row r="81" spans="1:7" x14ac:dyDescent="0.25">
      <c r="A81" s="9"/>
      <c r="B81" s="9"/>
      <c r="C81" s="9"/>
      <c r="D81" s="9"/>
      <c r="E81" s="40" t="s">
        <v>138</v>
      </c>
      <c r="F81" s="40"/>
      <c r="G81" s="21">
        <f>G79+G80</f>
        <v>0</v>
      </c>
    </row>
    <row r="82" spans="1:7" x14ac:dyDescent="0.25">
      <c r="C82" s="3"/>
      <c r="D82" s="2" t="s">
        <v>0</v>
      </c>
      <c r="E82" s="2" t="s">
        <v>0</v>
      </c>
      <c r="F82" s="4" t="s">
        <v>0</v>
      </c>
    </row>
  </sheetData>
  <mergeCells count="6">
    <mergeCell ref="E81:F81"/>
    <mergeCell ref="A3:G3"/>
    <mergeCell ref="A2:G2"/>
    <mergeCell ref="F1:G1"/>
    <mergeCell ref="E79:F79"/>
    <mergeCell ref="E80:F80"/>
  </mergeCells>
  <pageMargins left="0.7" right="0.7" top="0.75" bottom="0.75" header="0.3" footer="0.3"/>
  <pageSetup paperSize="9" scale="70" orientation="portrait" r:id="rId1"/>
  <rowBreaks count="2" manualBreakCount="2">
    <brk id="27" max="16383" man="1"/>
    <brk id="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Przedmiar</vt:lpstr>
      <vt:lpstr>Kosztorys</vt:lpstr>
      <vt:lpstr>Kosztorys!Obszar_wydruku</vt:lpstr>
      <vt:lpstr>Przedmiar!Obszar_wydruku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</dc:creator>
  <cp:lastModifiedBy>Marta Cesarz</cp:lastModifiedBy>
  <dcterms:created xsi:type="dcterms:W3CDTF">2020-09-14T12:30:09Z</dcterms:created>
  <dcterms:modified xsi:type="dcterms:W3CDTF">2020-12-21T14:44:39Z</dcterms:modified>
</cp:coreProperties>
</file>